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现代35310系列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01" name="ID_3C1BE867BD3A4E56A090B3F8C6A1F48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0895" y="172958125"/>
          <a:ext cx="1151255" cy="808990"/>
        </a:xfrm>
        <a:prstGeom prst="rect">
          <a:avLst/>
        </a:prstGeom>
      </xdr:spPr>
    </xdr:pic>
  </etc:cellImage>
  <etc:cellImage>
    <xdr:pic>
      <xdr:nvPicPr>
        <xdr:cNvPr id="7" name="ID_A76190B0783A4328BAF6039E87392946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365" y="7914640"/>
          <a:ext cx="966470" cy="688975"/>
        </a:xfrm>
        <a:prstGeom prst="rect">
          <a:avLst/>
        </a:prstGeom>
      </xdr:spPr>
    </xdr:pic>
  </etc:cellImage>
  <etc:cellImage>
    <xdr:pic>
      <xdr:nvPicPr>
        <xdr:cNvPr id="155" name="ID_28459346EC304ED3A03437399D1D36F9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0420" y="136933305"/>
          <a:ext cx="1132205" cy="736600"/>
        </a:xfrm>
        <a:prstGeom prst="rect">
          <a:avLst/>
        </a:prstGeom>
      </xdr:spPr>
    </xdr:pic>
  </etc:cellImage>
  <etc:cellImage>
    <xdr:pic>
      <xdr:nvPicPr>
        <xdr:cNvPr id="149" name="ID_83EFE1BB6EAC4CF183E5DFC6AB07B298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5975" y="124324110"/>
          <a:ext cx="1140460" cy="704215"/>
        </a:xfrm>
        <a:prstGeom prst="rect">
          <a:avLst/>
        </a:prstGeom>
      </xdr:spPr>
    </xdr:pic>
  </etc:cellImage>
  <etc:cellImage>
    <xdr:pic>
      <xdr:nvPicPr>
        <xdr:cNvPr id="104" name="ID_21A90B88BD4D425CB5C1D2771325614E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315" y="90898980"/>
          <a:ext cx="1033780" cy="685800"/>
        </a:xfrm>
        <a:prstGeom prst="rect">
          <a:avLst/>
        </a:prstGeom>
      </xdr:spPr>
    </xdr:pic>
  </etc:cellImage>
  <etc:cellImage>
    <xdr:pic>
      <xdr:nvPicPr>
        <xdr:cNvPr id="599" name="ID_A94874E4B06548E7ADCA650E75114D4F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0590" y="498203220"/>
          <a:ext cx="952500" cy="584835"/>
        </a:xfrm>
        <a:prstGeom prst="rect">
          <a:avLst/>
        </a:prstGeom>
      </xdr:spPr>
    </xdr:pic>
  </etc:cellImage>
  <etc:cellImage>
    <xdr:pic>
      <xdr:nvPicPr>
        <xdr:cNvPr id="102" name="ID_1A35D0A7B5924BAEA36F6333FE0D44BC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190" y="85024595"/>
          <a:ext cx="1001395" cy="740410"/>
        </a:xfrm>
        <a:prstGeom prst="rect">
          <a:avLst/>
        </a:prstGeom>
      </xdr:spPr>
    </xdr:pic>
  </etc:cellImage>
  <etc:cellImage>
    <xdr:pic>
      <xdr:nvPicPr>
        <xdr:cNvPr id="143" name="ID_921CC64A15064793AFF1E2FE9AB57055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0895" y="121806335"/>
          <a:ext cx="1151255" cy="730250"/>
        </a:xfrm>
        <a:prstGeom prst="rect">
          <a:avLst/>
        </a:prstGeom>
      </xdr:spPr>
    </xdr:pic>
  </etc:cellImage>
  <etc:cellImage>
    <xdr:pic>
      <xdr:nvPicPr>
        <xdr:cNvPr id="159" name="ID_93F9AF23E9824BFD821CEF3BB4B19532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405" y="131895215"/>
          <a:ext cx="1117600" cy="698500"/>
        </a:xfrm>
        <a:prstGeom prst="rect">
          <a:avLst/>
        </a:prstGeom>
      </xdr:spPr>
    </xdr:pic>
  </etc:cellImage>
  <etc:cellImage>
    <xdr:pic>
      <xdr:nvPicPr>
        <xdr:cNvPr id="728" name="ID_0057EC8D7FB04B3FB31875CA3CFE264D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170" y="613555415"/>
          <a:ext cx="1068705" cy="561340"/>
        </a:xfrm>
        <a:prstGeom prst="rect">
          <a:avLst/>
        </a:prstGeom>
      </xdr:spPr>
    </xdr:pic>
  </etc:cellImage>
  <etc:cellImage>
    <xdr:pic>
      <xdr:nvPicPr>
        <xdr:cNvPr id="171" name="ID_2D596ED5AD674945A00503D6A608BF64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9625" y="141136370"/>
          <a:ext cx="1152525" cy="695325"/>
        </a:xfrm>
        <a:prstGeom prst="rect">
          <a:avLst/>
        </a:prstGeom>
      </xdr:spPr>
    </xdr:pic>
  </etc:cellImage>
  <etc:cellImage>
    <xdr:pic>
      <xdr:nvPicPr>
        <xdr:cNvPr id="192" name="ID_CE33F8AAE49542EEB801B6E208A71E90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5020" y="158700470"/>
          <a:ext cx="1183005" cy="673100"/>
        </a:xfrm>
        <a:prstGeom prst="rect">
          <a:avLst/>
        </a:prstGeom>
      </xdr:spPr>
    </xdr:pic>
  </etc:cellImage>
  <etc:cellImage>
    <xdr:pic>
      <xdr:nvPicPr>
        <xdr:cNvPr id="286" name="ID_C1269A340A14460AB6BFC50004257D7B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0105" y="241617500"/>
          <a:ext cx="1091565" cy="553720"/>
        </a:xfrm>
        <a:prstGeom prst="rect">
          <a:avLst/>
        </a:prstGeom>
      </xdr:spPr>
    </xdr:pic>
  </etc:cellImage>
  <etc:cellImage>
    <xdr:pic>
      <xdr:nvPicPr>
        <xdr:cNvPr id="191" name="ID_DE6365F954C244BCA914CF35F7C8B0D8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170" y="159494855"/>
          <a:ext cx="1068705" cy="754380"/>
        </a:xfrm>
        <a:prstGeom prst="rect">
          <a:avLst/>
        </a:prstGeom>
      </xdr:spPr>
    </xdr:pic>
  </etc:cellImage>
  <etc:cellImage>
    <xdr:pic>
      <xdr:nvPicPr>
        <xdr:cNvPr id="227" name="ID_D0CDB199AF3149EEBA969F7600355AC2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225" y="189746890"/>
          <a:ext cx="949960" cy="644525"/>
        </a:xfrm>
        <a:prstGeom prst="rect">
          <a:avLst/>
        </a:prstGeom>
      </xdr:spPr>
    </xdr:pic>
  </etc:cellImage>
  <etc:cellImage>
    <xdr:pic>
      <xdr:nvPicPr>
        <xdr:cNvPr id="249" name="ID_0675496CA60A44BF9B33763E80CC9C96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4550" y="202384025"/>
          <a:ext cx="1082040" cy="452755"/>
        </a:xfrm>
        <a:prstGeom prst="rect">
          <a:avLst/>
        </a:prstGeom>
      </xdr:spPr>
    </xdr:pic>
  </etc:cellImage>
  <etc:cellImage>
    <xdr:pic>
      <xdr:nvPicPr>
        <xdr:cNvPr id="614" name="ID_2E0570944D6B4750BD29A255B3BFFAB8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4870" y="507451995"/>
          <a:ext cx="1042035" cy="475615"/>
        </a:xfrm>
        <a:prstGeom prst="rect">
          <a:avLst/>
        </a:prstGeom>
      </xdr:spPr>
    </xdr:pic>
  </etc:cellImage>
  <etc:cellImage>
    <xdr:pic>
      <xdr:nvPicPr>
        <xdr:cNvPr id="248" name="ID_B223532F021B4AD3865784E881A62287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4870" y="204881480"/>
          <a:ext cx="1042035" cy="473075"/>
        </a:xfrm>
        <a:prstGeom prst="rect">
          <a:avLst/>
        </a:prstGeom>
      </xdr:spPr>
    </xdr:pic>
  </etc:cellImage>
  <etc:cellImage>
    <xdr:pic>
      <xdr:nvPicPr>
        <xdr:cNvPr id="252" name="ID_0125E93E73564B118694666E016B5E81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795" y="210730465"/>
          <a:ext cx="972185" cy="469900"/>
        </a:xfrm>
        <a:prstGeom prst="rect">
          <a:avLst/>
        </a:prstGeom>
      </xdr:spPr>
    </xdr:pic>
  </etc:cellImage>
  <etc:cellImage>
    <xdr:pic>
      <xdr:nvPicPr>
        <xdr:cNvPr id="607" name="ID_B5ED80B4F09D4FD5B48C6CDA53E2F9D5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514035675"/>
          <a:ext cx="891540" cy="672465"/>
        </a:xfrm>
        <a:prstGeom prst="rect">
          <a:avLst/>
        </a:prstGeom>
      </xdr:spPr>
    </xdr:pic>
  </etc:cellImage>
  <etc:cellImage>
    <xdr:pic>
      <xdr:nvPicPr>
        <xdr:cNvPr id="287" name="ID_5D07C18272AE4FF1A7E8F309D546079A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820" y="240800890"/>
          <a:ext cx="1080135" cy="516890"/>
        </a:xfrm>
        <a:prstGeom prst="rect">
          <a:avLst/>
        </a:prstGeom>
      </xdr:spPr>
    </xdr:pic>
  </etc:cellImage>
  <etc:cellImage>
    <xdr:pic>
      <xdr:nvPicPr>
        <xdr:cNvPr id="290" name="ID_10A238A77B77426FA875E778CEBAD526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965" y="243311680"/>
          <a:ext cx="1047115" cy="505460"/>
        </a:xfrm>
        <a:prstGeom prst="rect">
          <a:avLst/>
        </a:prstGeom>
      </xdr:spPr>
    </xdr:pic>
  </etc:cellImage>
  <etc:cellImage>
    <xdr:pic>
      <xdr:nvPicPr>
        <xdr:cNvPr id="306" name="ID_EFA69B1D25FD440A86C1255E0BAC9153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56690495"/>
          <a:ext cx="1018540" cy="490855"/>
        </a:xfrm>
        <a:prstGeom prst="rect">
          <a:avLst/>
        </a:prstGeom>
      </xdr:spPr>
    </xdr:pic>
  </etc:cellImage>
  <etc:cellImage>
    <xdr:pic>
      <xdr:nvPicPr>
        <xdr:cNvPr id="366" name="ID_00ECF296A7854760ACFD694B5954757A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2490" y="303485550"/>
          <a:ext cx="1028700" cy="520700"/>
        </a:xfrm>
        <a:prstGeom prst="rect">
          <a:avLst/>
        </a:prstGeom>
      </xdr:spPr>
    </xdr:pic>
  </etc:cellImage>
  <etc:cellImage>
    <xdr:pic>
      <xdr:nvPicPr>
        <xdr:cNvPr id="608" name="ID_4796FF0DB80045069A8808A76C3C3CFD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715" y="509898650"/>
          <a:ext cx="982980" cy="593090"/>
        </a:xfrm>
        <a:prstGeom prst="rect">
          <a:avLst/>
        </a:prstGeom>
      </xdr:spPr>
    </xdr:pic>
  </etc:cellImage>
  <etc:cellImage>
    <xdr:pic>
      <xdr:nvPicPr>
        <xdr:cNvPr id="371" name="ID_BAEC1FE1186E4A3C8971BC3808D3546E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165" y="308470935"/>
          <a:ext cx="893445" cy="576580"/>
        </a:xfrm>
        <a:prstGeom prst="rect">
          <a:avLst/>
        </a:prstGeom>
      </xdr:spPr>
    </xdr:pic>
  </etc:cellImage>
  <etc:cellImage>
    <xdr:pic>
      <xdr:nvPicPr>
        <xdr:cNvPr id="487" name="ID_8240A269664F4EA99685D27E63F76A3D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408814270"/>
          <a:ext cx="1069975" cy="489585"/>
        </a:xfrm>
        <a:prstGeom prst="rect">
          <a:avLst/>
        </a:prstGeom>
      </xdr:spPr>
    </xdr:pic>
  </etc:cellImage>
  <etc:cellImage>
    <xdr:pic>
      <xdr:nvPicPr>
        <xdr:cNvPr id="589" name="ID_77D455A1E8E5411095DBF6B8303A2FFA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165" y="493189260"/>
          <a:ext cx="893445" cy="576580"/>
        </a:xfrm>
        <a:prstGeom prst="rect">
          <a:avLst/>
        </a:prstGeom>
      </xdr:spPr>
    </xdr:pic>
  </etc:cellImage>
  <etc:cellImage>
    <xdr:pic>
      <xdr:nvPicPr>
        <xdr:cNvPr id="519" name="ID_ECD1BFE90CEE4A108F44C312DD6DC334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075" y="437225440"/>
          <a:ext cx="1064260" cy="501650"/>
        </a:xfrm>
        <a:prstGeom prst="rect">
          <a:avLst/>
        </a:prstGeom>
      </xdr:spPr>
    </xdr:pic>
  </etc:cellImage>
  <etc:cellImage>
    <xdr:pic>
      <xdr:nvPicPr>
        <xdr:cNvPr id="513" name="ID_6A3E7DBE3AA24FE484477A54FA08630E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140" y="426379005"/>
          <a:ext cx="1041400" cy="467360"/>
        </a:xfrm>
        <a:prstGeom prst="rect">
          <a:avLst/>
        </a:prstGeom>
      </xdr:spPr>
    </xdr:pic>
  </etc:cellImage>
  <etc:cellImage>
    <xdr:pic>
      <xdr:nvPicPr>
        <xdr:cNvPr id="575" name="ID_B7E30F16E8AF4D7CB1B87A6833799701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1070" y="483977315"/>
          <a:ext cx="889635" cy="611505"/>
        </a:xfrm>
        <a:prstGeom prst="rect">
          <a:avLst/>
        </a:prstGeom>
      </xdr:spPr>
    </xdr:pic>
  </etc:cellImage>
  <etc:cellImage>
    <xdr:pic>
      <xdr:nvPicPr>
        <xdr:cNvPr id="613" name="ID_B16065896F6A4F85BF3C5A00D912B476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511580765"/>
          <a:ext cx="944880" cy="568325"/>
        </a:xfrm>
        <a:prstGeom prst="rect">
          <a:avLst/>
        </a:prstGeom>
      </xdr:spPr>
    </xdr:pic>
  </etc:cellImage>
  <etc:cellImage>
    <xdr:pic>
      <xdr:nvPicPr>
        <xdr:cNvPr id="588" name="ID_66D9DB7F72FC4D4E90DD71F4060A93AC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165" y="495695605"/>
          <a:ext cx="893445" cy="576580"/>
        </a:xfrm>
        <a:prstGeom prst="rect">
          <a:avLst/>
        </a:prstGeom>
      </xdr:spPr>
    </xdr:pic>
  </etc:cellImage>
  <etc:cellImage>
    <xdr:pic>
      <xdr:nvPicPr>
        <xdr:cNvPr id="600" name="ID_6AD28CBBCC9C428693328BAC99C0A939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1540" y="496543330"/>
          <a:ext cx="989330" cy="561340"/>
        </a:xfrm>
        <a:prstGeom prst="rect">
          <a:avLst/>
        </a:prstGeom>
      </xdr:spPr>
    </xdr:pic>
  </etc:cellImage>
  <etc:cellImage>
    <xdr:pic>
      <xdr:nvPicPr>
        <xdr:cNvPr id="596" name="ID_74C16340F7A44DACA6E8D608676BDE33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095" y="497371370"/>
          <a:ext cx="998855" cy="577850"/>
        </a:xfrm>
        <a:prstGeom prst="rect">
          <a:avLst/>
        </a:prstGeom>
      </xdr:spPr>
    </xdr:pic>
  </etc:cellImage>
  <etc:cellImage>
    <xdr:pic>
      <xdr:nvPicPr>
        <xdr:cNvPr id="604" name="ID_9BA13CB20A0043BCAB7FE108B9135F3A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8370" y="499062375"/>
          <a:ext cx="916305" cy="538480"/>
        </a:xfrm>
        <a:prstGeom prst="rect">
          <a:avLst/>
        </a:prstGeom>
      </xdr:spPr>
    </xdr:pic>
  </etc:cellImage>
  <etc:cellImage>
    <xdr:pic>
      <xdr:nvPicPr>
        <xdr:cNvPr id="602" name="ID_3C487D21357A4072B1AEADD72DC8FE18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0120" y="499859935"/>
          <a:ext cx="852805" cy="612775"/>
        </a:xfrm>
        <a:prstGeom prst="rect">
          <a:avLst/>
        </a:prstGeom>
      </xdr:spPr>
    </xdr:pic>
  </etc:cellImage>
  <etc:cellImage>
    <xdr:pic>
      <xdr:nvPicPr>
        <xdr:cNvPr id="616" name="ID_0B17865E40ED4A17B4C73220B0D2FEE2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165" y="505751465"/>
          <a:ext cx="894715" cy="533400"/>
        </a:xfrm>
        <a:prstGeom prst="rect">
          <a:avLst/>
        </a:prstGeom>
      </xdr:spPr>
    </xdr:pic>
  </etc:cellImage>
  <etc:cellImage>
    <xdr:pic>
      <xdr:nvPicPr>
        <xdr:cNvPr id="611" name="ID_C14C9AD8726342F4AF444E9A22185FD9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805" y="506597920"/>
          <a:ext cx="1066800" cy="513715"/>
        </a:xfrm>
        <a:prstGeom prst="rect">
          <a:avLst/>
        </a:prstGeom>
      </xdr:spPr>
    </xdr:pic>
  </etc:cellImage>
  <etc:cellImage>
    <xdr:pic>
      <xdr:nvPicPr>
        <xdr:cNvPr id="606" name="ID_E8EF3CC9A58942D9A96F7080F886C77A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745" y="509057910"/>
          <a:ext cx="1010285" cy="603885"/>
        </a:xfrm>
        <a:prstGeom prst="rect">
          <a:avLst/>
        </a:prstGeom>
      </xdr:spPr>
    </xdr:pic>
  </etc:cellImage>
  <etc:cellImage>
    <xdr:pic>
      <xdr:nvPicPr>
        <xdr:cNvPr id="609" name="ID_8AE6668431484DB4AFC360DDF6C7CB71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970" y="510731135"/>
          <a:ext cx="965835" cy="597535"/>
        </a:xfrm>
        <a:prstGeom prst="rect">
          <a:avLst/>
        </a:prstGeom>
      </xdr:spPr>
    </xdr:pic>
  </etc:cellImage>
  <etc:cellImage>
    <xdr:pic>
      <xdr:nvPicPr>
        <xdr:cNvPr id="615" name="ID_782A701E2C57430C8B5B7AC4731DA75A"/>
        <xdr:cNvPicPr>
          <a:picLocks noChangeAspect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512455795"/>
          <a:ext cx="993775" cy="487680"/>
        </a:xfrm>
        <a:prstGeom prst="rect">
          <a:avLst/>
        </a:prstGeom>
      </xdr:spPr>
    </xdr:pic>
  </etc:cellImage>
  <etc:cellImage>
    <xdr:pic>
      <xdr:nvPicPr>
        <xdr:cNvPr id="621" name="ID_2784BCF0E058463BBC67A922B3FBAA66"/>
        <xdr:cNvPicPr>
          <a:picLocks noChangeAspect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695" y="518255250"/>
          <a:ext cx="1048385" cy="597535"/>
        </a:xfrm>
        <a:prstGeom prst="rect">
          <a:avLst/>
        </a:prstGeom>
      </xdr:spPr>
    </xdr:pic>
  </etc:cellImage>
  <etc:cellImage>
    <xdr:pic>
      <xdr:nvPicPr>
        <xdr:cNvPr id="618" name="ID_20597EEB8BEB45F8B248B7FDA17DAF38"/>
        <xdr:cNvPicPr>
          <a:picLocks noChangeAspect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820" y="519918950"/>
          <a:ext cx="1080135" cy="61150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<sst xmlns="http://schemas.openxmlformats.org/spreadsheetml/2006/main" count="299" uniqueCount="175">
  <si>
    <t>Chengdu Xiheze Auto Parts Trading Co., Ltd.</t>
  </si>
  <si>
    <t>Address: Room 2203,22nd Floor,Building G5, Tianfu Software Park, Wuhou District,Chengdu</t>
  </si>
  <si>
    <t>Mob/wetchat/whatsapp:+86136 0281 6887                   Email: amylu@xhzcarparts.com                              Contact: Ms Amy Lu</t>
  </si>
  <si>
    <t xml:space="preserve">Fuel Injector Product Catalog For Hyundai,Kia,Peugeot </t>
  </si>
  <si>
    <t>Serial 
Number</t>
  </si>
  <si>
    <t>Product Name</t>
  </si>
  <si>
    <t>OE Number</t>
  </si>
  <si>
    <t>Product pictures</t>
  </si>
  <si>
    <t>Car Model</t>
  </si>
  <si>
    <t xml:space="preserve">Fuel Injector </t>
  </si>
  <si>
    <t>35310-02900</t>
  </si>
  <si>
    <t>Hyundai
kIa</t>
  </si>
  <si>
    <t>35310-03200</t>
  </si>
  <si>
    <t>35310-04000</t>
  </si>
  <si>
    <t>Hyundai kIa 1.0</t>
  </si>
  <si>
    <t>35310-22600</t>
  </si>
  <si>
    <t>Hyundai seratur Yasser
 Kia 1.6</t>
  </si>
  <si>
    <t>35310-23600</t>
  </si>
  <si>
    <t>Hyundai yashen
Hyundai Elantra
Hyundai Kia
Hyundai selatu
Hyundai Sonata</t>
  </si>
  <si>
    <t>35310-23630</t>
  </si>
  <si>
    <t xml:space="preserve">
Hyundai ilant Sonata Kia 2.7L</t>
  </si>
  <si>
    <t>35310-26600</t>
  </si>
  <si>
    <t>Hyundai  Elantra
Hyundai  Elantra
Hyundai Cerato</t>
  </si>
  <si>
    <t>35310-2B000</t>
  </si>
  <si>
    <t>Hyundai Elantra Yuedong Freddy 1.4 
Kia</t>
  </si>
  <si>
    <t>35310-2B010</t>
  </si>
  <si>
    <t>Hyundai Elantra 
 gamma
 Kia</t>
  </si>
  <si>
    <t>35310-37150</t>
  </si>
  <si>
    <t>Hyundai yashen
Hyundai Sonata
Hyundai Kia</t>
  </si>
  <si>
    <t>35310-37160</t>
  </si>
  <si>
    <t>Hyundai Elantra yashen 
Yuedong Tucson Sonata celatu 
Kia 1.6</t>
  </si>
  <si>
    <t>35310-37170</t>
  </si>
  <si>
    <t>Hyundai Accent 2006-2010</t>
  </si>
  <si>
    <t>35310-38010</t>
  </si>
  <si>
    <t>Hyundai  Elantra
Hyundai Sonata
Hyundai santa fe</t>
  </si>
  <si>
    <t>35310-04510</t>
  </si>
  <si>
    <t>Hyundai  KIA</t>
  </si>
  <si>
    <t>35310-04090</t>
  </si>
  <si>
    <t>35310-2B020</t>
  </si>
  <si>
    <t>KIA i20 i30 Rio Venga 1.4 
1.6L G4FG</t>
  </si>
  <si>
    <t>35310-03300</t>
  </si>
  <si>
    <t>35310-2B030</t>
  </si>
  <si>
    <t>35310-03700</t>
  </si>
  <si>
    <t>35310-2C000</t>
  </si>
  <si>
    <t>35310-2C110</t>
  </si>
  <si>
    <t>35310-39135</t>
  </si>
  <si>
    <t>Hyundai Soranto</t>
  </si>
  <si>
    <t>35310-2C100</t>
  </si>
  <si>
    <t>Hyundai Genesis COUPE 2.0L</t>
  </si>
  <si>
    <t>35310-03000</t>
  </si>
  <si>
    <t>35310-23800</t>
  </si>
  <si>
    <r>
      <t>KIA SOUL</t>
    </r>
    <r>
      <rPr>
        <sz val="12"/>
        <rFont val="宋体"/>
        <charset val="134"/>
      </rPr>
      <t>（</t>
    </r>
    <r>
      <rPr>
        <sz val="12"/>
        <rFont val="Arial"/>
        <charset val="134"/>
      </rPr>
      <t>AM</t>
    </r>
    <r>
      <rPr>
        <sz val="12"/>
        <rFont val="宋体"/>
        <charset val="134"/>
      </rPr>
      <t>）</t>
    </r>
    <r>
      <rPr>
        <sz val="12"/>
        <rFont val="Arial"/>
        <charset val="134"/>
      </rPr>
      <t>2.0</t>
    </r>
  </si>
  <si>
    <t>35310-03BB0</t>
  </si>
  <si>
    <t>KIA PICANTO 1.0 1.2</t>
  </si>
  <si>
    <t>35310-22700</t>
  </si>
  <si>
    <t>Kia Rio 1.3L</t>
  </si>
  <si>
    <t>35310-22602</t>
  </si>
  <si>
    <t>35310-3C400</t>
  </si>
  <si>
    <t>Hyundai Santa fe 3.5L</t>
  </si>
  <si>
    <t>35310-3C600</t>
  </si>
  <si>
    <t>35310-2G100</t>
  </si>
  <si>
    <t>Hyundai Tucson Kia Freddie 
2.0</t>
  </si>
  <si>
    <t>35310-2G300</t>
  </si>
  <si>
    <t>Hyundai Tucson Kia Forte 2.4</t>
  </si>
  <si>
    <t>35310-2G200</t>
  </si>
  <si>
    <t>Kia Forte 2.0L</t>
  </si>
  <si>
    <t>35310-25200</t>
  </si>
  <si>
    <t>Hyundai Sonata Optima Rondo 
2.4L</t>
  </si>
  <si>
    <t>35310-2C200</t>
  </si>
  <si>
    <t>35310-2G350</t>
  </si>
  <si>
    <t>35310-2G150</t>
  </si>
  <si>
    <t>35310-25250</t>
  </si>
  <si>
    <t>35310-25100</t>
  </si>
  <si>
    <t>35310-2G400</t>
  </si>
  <si>
    <t>Hyundai TUCSON  KIA</t>
  </si>
  <si>
    <t>35310-3F020</t>
  </si>
  <si>
    <t>Hyundai Genesis KIA</t>
  </si>
  <si>
    <t>35310-25150</t>
  </si>
  <si>
    <t>35310-3F000</t>
  </si>
  <si>
    <t>35310-2E000</t>
  </si>
  <si>
    <t>Hyundai  Elantra
Hyundai  Elantra
Hyundai Sonata
KIA Cerato</t>
  </si>
  <si>
    <t>35310-2E100</t>
  </si>
  <si>
    <t>35310-2E210</t>
  </si>
  <si>
    <t>35310-2E400</t>
  </si>
  <si>
    <t>35310-2E200</t>
  </si>
  <si>
    <t xml:space="preserve"> 35310-26010</t>
  </si>
  <si>
    <t>Hyundai Accent</t>
  </si>
  <si>
    <t>35310-02500</t>
  </si>
  <si>
    <t>Hyundai Atos MX 1.0</t>
  </si>
  <si>
    <t>35310-22010</t>
  </si>
  <si>
    <t>Hyundai Accent Scoupe 1.5L</t>
  </si>
  <si>
    <t>35310-22040</t>
  </si>
  <si>
    <t>Hyundai Accent Scoupe</t>
  </si>
  <si>
    <t>35310-23210</t>
  </si>
  <si>
    <t>Hyundai elantra tiburon</t>
  </si>
  <si>
    <t>0280156318</t>
  </si>
  <si>
    <t>Peugeot 206 1.6 16V
Peugeot 307 1.6 16V
Nissan Z24</t>
  </si>
  <si>
    <t>0280155794</t>
  </si>
  <si>
    <t>Peugeot (imported)
Citroen (imported)</t>
  </si>
  <si>
    <t>0280156034</t>
  </si>
  <si>
    <t>0280156295</t>
  </si>
  <si>
    <t>Peugeot 206
Citroen C3</t>
  </si>
  <si>
    <t>0280155795</t>
  </si>
  <si>
    <t>0280156272</t>
  </si>
  <si>
    <t>Honda Citroen C31 (FC, FN) 1.6
BIOflex
/ C4 2 (B7) 1.6flex
Peugeot 206 hatcheback (2A /
C) 1   6flex /</t>
  </si>
  <si>
    <t>0280156025</t>
  </si>
  <si>
    <t>0280157104</t>
  </si>
  <si>
    <t>0280157127</t>
  </si>
  <si>
    <t>Peugeot 208
Peugeot 301
Peugeot 2008</t>
  </si>
  <si>
    <t>0280157141</t>
  </si>
  <si>
    <t>beautiful
Citroen / Peugeot</t>
  </si>
  <si>
    <t>0280156427</t>
  </si>
  <si>
    <t>CITROEN , PEUGEOT , FIAT</t>
  </si>
  <si>
    <t>0280156322</t>
  </si>
  <si>
    <t>Peugeot 206 207 Citroen C2 1.4</t>
  </si>
  <si>
    <t>0280155809</t>
  </si>
  <si>
    <t>CITROEN PEUGEOT</t>
  </si>
  <si>
    <t>0280156139</t>
  </si>
  <si>
    <t>Peugeot 206 307 307CC Citroen
C4 Coupe 2.0L 16V</t>
  </si>
  <si>
    <t>0280156321</t>
  </si>
  <si>
    <t>Citroen C2 C3 C4 XSARA
Berlingo Peugeot 206</t>
  </si>
  <si>
    <t>0280155843</t>
  </si>
  <si>
    <t>ELYSEE 1.4L CITROEN 1.4L
Peugeot 1.4L</t>
  </si>
  <si>
    <t>0280156045</t>
  </si>
  <si>
    <t>Cadillac Citroen Peugeot Opel
Vauxhall GMC Holden Volvo</t>
  </si>
  <si>
    <t>0280156328</t>
  </si>
  <si>
    <t>Peugeot 206 307 406 407 607
806 Citroen 2.0/16V</t>
  </si>
  <si>
    <t>0280156329</t>
  </si>
  <si>
    <t>Citroen C5 Xsara Peugeot 406
407 1.8L 16V</t>
  </si>
  <si>
    <t>0280157126</t>
  </si>
  <si>
    <t>PEUGEOT 206 1.4L</t>
  </si>
  <si>
    <t>0280158057</t>
  </si>
  <si>
    <t>Peugeot Citroen Berlingo C2 C3
C4 Xsara Picasso</t>
  </si>
  <si>
    <t>0280150725</t>
  </si>
  <si>
    <t>Citroen Peugeot Opel Vauxhall
Holden Volvo Nissan</t>
  </si>
  <si>
    <t>0280150762</t>
  </si>
  <si>
    <t>Peugeot Citroen</t>
  </si>
  <si>
    <t>0280150734</t>
  </si>
  <si>
    <t>Citroen Peugeot</t>
  </si>
  <si>
    <t>IWP006</t>
  </si>
  <si>
    <t>Citroen Saxo Fiat Brava Punto
Stilo Peugeot 106</t>
  </si>
  <si>
    <t>IPM018-2</t>
  </si>
  <si>
    <t>Chery QQ 0.8L Peugeot 1007 206
207 307 1.4L</t>
  </si>
  <si>
    <t>IPM012</t>
  </si>
  <si>
    <t>Peugeot 206 307 Citroen C3</t>
  </si>
  <si>
    <t>IPM023</t>
  </si>
  <si>
    <t>Peugeot 106 206 Citroen Saxo
1.4L</t>
  </si>
  <si>
    <t>IPM002</t>
  </si>
  <si>
    <t>Citroen Berlingo C2 C3 Peugeot
206 Partner 1.1</t>
  </si>
  <si>
    <t>IPM001</t>
  </si>
  <si>
    <t>1996-2003 Peugeot 106 206
Citroen Saxo 1.4</t>
  </si>
  <si>
    <t>0280156323</t>
  </si>
  <si>
    <t>PEUGEOT 106 206 CITROEN SAXO</t>
  </si>
  <si>
    <t>IWP210</t>
  </si>
  <si>
    <t>Citroen C3 C4 Pallas Picasso
Peugeot 206 Renault 1.4 8v</t>
  </si>
  <si>
    <r>
      <t>01F002A</t>
    </r>
    <r>
      <rPr>
        <sz val="12"/>
        <rFont val="SimSun"/>
        <charset val="134"/>
      </rPr>
      <t>（</t>
    </r>
    <r>
      <rPr>
        <sz val="12"/>
        <rFont val="Arial"/>
        <charset val="134"/>
      </rPr>
      <t>206</t>
    </r>
    <r>
      <rPr>
        <sz val="12"/>
        <rFont val="SimSun"/>
        <charset val="134"/>
      </rPr>
      <t>）</t>
    </r>
  </si>
  <si>
    <t>Citroen C2 C3 Peugeot 307 406
407</t>
  </si>
  <si>
    <t>01F003A</t>
  </si>
  <si>
    <t>Citroen C4 C5 C8 Evasion
Jumpy Xsara Peugeot 206 307
406 407 607 806 807 Expert
2.0L</t>
  </si>
  <si>
    <t>01F004A</t>
  </si>
  <si>
    <t>Citroen C8 Peugeot 406 407 607
807 2.2L</t>
  </si>
  <si>
    <t>01F023</t>
  </si>
  <si>
    <t>Peugeot 206 Citroen C3</t>
  </si>
  <si>
    <t>01F026</t>
  </si>
  <si>
    <t>01F030</t>
  </si>
  <si>
    <t>D2159MA(405)</t>
  </si>
  <si>
    <t>FBY11H0</t>
  </si>
  <si>
    <t>5WY-2817A</t>
  </si>
  <si>
    <t>Peugeot 405</t>
  </si>
  <si>
    <t>5WY-2E01B</t>
  </si>
  <si>
    <t>Peugeot 206</t>
  </si>
  <si>
    <t>CEV13-028</t>
  </si>
  <si>
    <t>Peugeot 405 and Z24 engine</t>
  </si>
  <si>
    <t>ZMZ6354</t>
  </si>
  <si>
    <t>Volga Gazelle UAZ3160 Peugeot
406 605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</si>
</sst>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Arial"/>
      <charset val="204"/>
    </font>
    <font>
      <b/>
      <sz val="28"/>
      <color rgb="FF00B0F0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2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91AAD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10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top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62.jpeg"/><Relationship Id="rId8" Type="http://schemas.openxmlformats.org/officeDocument/2006/relationships/image" Target="media/image61.jpeg"/><Relationship Id="rId7" Type="http://schemas.openxmlformats.org/officeDocument/2006/relationships/image" Target="media/image60.jpeg"/><Relationship Id="rId6" Type="http://schemas.openxmlformats.org/officeDocument/2006/relationships/image" Target="media/image59.jpeg"/><Relationship Id="rId5" Type="http://schemas.openxmlformats.org/officeDocument/2006/relationships/image" Target="media/image58.jpeg"/><Relationship Id="rId43" Type="http://schemas.openxmlformats.org/officeDocument/2006/relationships/image" Target="media/image96.jpeg"/><Relationship Id="rId42" Type="http://schemas.openxmlformats.org/officeDocument/2006/relationships/image" Target="media/image95.jpeg"/><Relationship Id="rId41" Type="http://schemas.openxmlformats.org/officeDocument/2006/relationships/image" Target="media/image94.jpeg"/><Relationship Id="rId40" Type="http://schemas.openxmlformats.org/officeDocument/2006/relationships/image" Target="media/image93.jpeg"/><Relationship Id="rId4" Type="http://schemas.openxmlformats.org/officeDocument/2006/relationships/image" Target="media/image57.jpeg"/><Relationship Id="rId39" Type="http://schemas.openxmlformats.org/officeDocument/2006/relationships/image" Target="media/image92.jpeg"/><Relationship Id="rId38" Type="http://schemas.openxmlformats.org/officeDocument/2006/relationships/image" Target="media/image91.jpeg"/><Relationship Id="rId37" Type="http://schemas.openxmlformats.org/officeDocument/2006/relationships/image" Target="media/image90.jpeg"/><Relationship Id="rId36" Type="http://schemas.openxmlformats.org/officeDocument/2006/relationships/image" Target="media/image89.jpeg"/><Relationship Id="rId35" Type="http://schemas.openxmlformats.org/officeDocument/2006/relationships/image" Target="media/image88.jpeg"/><Relationship Id="rId34" Type="http://schemas.openxmlformats.org/officeDocument/2006/relationships/image" Target="media/image87.jpeg"/><Relationship Id="rId33" Type="http://schemas.openxmlformats.org/officeDocument/2006/relationships/image" Target="media/image86.jpeg"/><Relationship Id="rId32" Type="http://schemas.openxmlformats.org/officeDocument/2006/relationships/image" Target="media/image85.jpeg"/><Relationship Id="rId31" Type="http://schemas.openxmlformats.org/officeDocument/2006/relationships/image" Target="media/image84.jpeg"/><Relationship Id="rId30" Type="http://schemas.openxmlformats.org/officeDocument/2006/relationships/image" Target="media/image83.jpeg"/><Relationship Id="rId3" Type="http://schemas.openxmlformats.org/officeDocument/2006/relationships/image" Target="media/image56.jpeg"/><Relationship Id="rId29" Type="http://schemas.openxmlformats.org/officeDocument/2006/relationships/image" Target="media/image82.jpeg"/><Relationship Id="rId28" Type="http://schemas.openxmlformats.org/officeDocument/2006/relationships/image" Target="media/image81.jpeg"/><Relationship Id="rId27" Type="http://schemas.openxmlformats.org/officeDocument/2006/relationships/image" Target="media/image80.jpeg"/><Relationship Id="rId26" Type="http://schemas.openxmlformats.org/officeDocument/2006/relationships/image" Target="media/image79.jpeg"/><Relationship Id="rId25" Type="http://schemas.openxmlformats.org/officeDocument/2006/relationships/image" Target="media/image78.jpeg"/><Relationship Id="rId24" Type="http://schemas.openxmlformats.org/officeDocument/2006/relationships/image" Target="media/image77.jpeg"/><Relationship Id="rId23" Type="http://schemas.openxmlformats.org/officeDocument/2006/relationships/image" Target="media/image76.jpeg"/><Relationship Id="rId22" Type="http://schemas.openxmlformats.org/officeDocument/2006/relationships/image" Target="media/image75.jpeg"/><Relationship Id="rId21" Type="http://schemas.openxmlformats.org/officeDocument/2006/relationships/image" Target="media/image74.jpeg"/><Relationship Id="rId20" Type="http://schemas.openxmlformats.org/officeDocument/2006/relationships/image" Target="media/image73.jpeg"/><Relationship Id="rId2" Type="http://schemas.openxmlformats.org/officeDocument/2006/relationships/image" Target="media/image55.jpeg"/><Relationship Id="rId19" Type="http://schemas.openxmlformats.org/officeDocument/2006/relationships/image" Target="media/image72.jpeg"/><Relationship Id="rId18" Type="http://schemas.openxmlformats.org/officeDocument/2006/relationships/image" Target="media/image71.jpeg"/><Relationship Id="rId17" Type="http://schemas.openxmlformats.org/officeDocument/2006/relationships/image" Target="media/image70.jpeg"/><Relationship Id="rId16" Type="http://schemas.openxmlformats.org/officeDocument/2006/relationships/image" Target="media/image69.jpeg"/><Relationship Id="rId15" Type="http://schemas.openxmlformats.org/officeDocument/2006/relationships/image" Target="media/image68.jpeg"/><Relationship Id="rId14" Type="http://schemas.openxmlformats.org/officeDocument/2006/relationships/image" Target="media/image67.jpeg"/><Relationship Id="rId13" Type="http://schemas.openxmlformats.org/officeDocument/2006/relationships/image" Target="media/image66.jpeg"/><Relationship Id="rId12" Type="http://schemas.openxmlformats.org/officeDocument/2006/relationships/image" Target="media/image65.jpeg"/><Relationship Id="rId11" Type="http://schemas.openxmlformats.org/officeDocument/2006/relationships/image" Target="media/image64.jpeg"/><Relationship Id="rId10" Type="http://schemas.openxmlformats.org/officeDocument/2006/relationships/image" Target="media/image63.jpeg"/><Relationship Id="rId1" Type="http://schemas.openxmlformats.org/officeDocument/2006/relationships/image" Target="media/image5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80327</xdr:colOff>
      <xdr:row>5</xdr:row>
      <xdr:rowOff>60642</xdr:rowOff>
    </xdr:from>
    <xdr:to>
      <xdr:col>3</xdr:col>
      <xdr:colOff>1320165</xdr:colOff>
      <xdr:row>5</xdr:row>
      <xdr:rowOff>961707</xdr:rowOff>
    </xdr:to>
    <xdr:pic>
      <xdr:nvPicPr>
        <xdr:cNvPr id="36" name="ID_EE008DF2B805464F80055B1A6CD837B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4754245" y="2164080"/>
          <a:ext cx="901065" cy="124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6</xdr:row>
      <xdr:rowOff>19050</xdr:rowOff>
    </xdr:from>
    <xdr:to>
      <xdr:col>3</xdr:col>
      <xdr:colOff>1262380</xdr:colOff>
      <xdr:row>6</xdr:row>
      <xdr:rowOff>1000125</xdr:rowOff>
    </xdr:to>
    <xdr:pic>
      <xdr:nvPicPr>
        <xdr:cNvPr id="37" name="ID_2DF802DAD31C4918BAF26EDA150049F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8685" y="3308350"/>
          <a:ext cx="104838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19050</xdr:rowOff>
    </xdr:from>
    <xdr:to>
      <xdr:col>3</xdr:col>
      <xdr:colOff>1247775</xdr:colOff>
      <xdr:row>7</xdr:row>
      <xdr:rowOff>1000125</xdr:rowOff>
    </xdr:to>
    <xdr:pic>
      <xdr:nvPicPr>
        <xdr:cNvPr id="38" name="ID_2DB9D69FD07749258B35D900DAA0CF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290" y="4324350"/>
          <a:ext cx="101917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227330</xdr:colOff>
      <xdr:row>8</xdr:row>
      <xdr:rowOff>19050</xdr:rowOff>
    </xdr:from>
    <xdr:to>
      <xdr:col>3</xdr:col>
      <xdr:colOff>1248410</xdr:colOff>
      <xdr:row>8</xdr:row>
      <xdr:rowOff>1000125</xdr:rowOff>
    </xdr:to>
    <xdr:pic>
      <xdr:nvPicPr>
        <xdr:cNvPr id="39" name="ID_0733563DD19C40B09A931154206F303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32020" y="5340350"/>
          <a:ext cx="102108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</xdr:colOff>
      <xdr:row>9</xdr:row>
      <xdr:rowOff>32067</xdr:rowOff>
    </xdr:from>
    <xdr:to>
      <xdr:col>3</xdr:col>
      <xdr:colOff>1320165</xdr:colOff>
      <xdr:row>9</xdr:row>
      <xdr:rowOff>986472</xdr:rowOff>
    </xdr:to>
    <xdr:pic>
      <xdr:nvPicPr>
        <xdr:cNvPr id="42" name="ID_32402F9983224CDBBB46DC26297A4AA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4693285" y="6192520"/>
          <a:ext cx="954405" cy="130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39052</xdr:colOff>
      <xdr:row>10</xdr:row>
      <xdr:rowOff>18732</xdr:rowOff>
    </xdr:from>
    <xdr:to>
      <xdr:col>3</xdr:col>
      <xdr:colOff>1320165</xdr:colOff>
      <xdr:row>10</xdr:row>
      <xdr:rowOff>999172</xdr:rowOff>
    </xdr:to>
    <xdr:pic>
      <xdr:nvPicPr>
        <xdr:cNvPr id="43" name="ID_190DD4322A174061A9CCC1A9E385966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6200000">
          <a:off x="4693920" y="7221220"/>
          <a:ext cx="980440" cy="128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</xdr:colOff>
      <xdr:row>11</xdr:row>
      <xdr:rowOff>49530</xdr:rowOff>
    </xdr:from>
    <xdr:to>
      <xdr:col>3</xdr:col>
      <xdr:colOff>1320165</xdr:colOff>
      <xdr:row>11</xdr:row>
      <xdr:rowOff>969010</xdr:rowOff>
    </xdr:to>
    <xdr:pic>
      <xdr:nvPicPr>
        <xdr:cNvPr id="44" name="ID_B2A42FB8E119496CAC383CC46099D79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4711065" y="8224520"/>
          <a:ext cx="919480" cy="130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12</xdr:row>
      <xdr:rowOff>19050</xdr:rowOff>
    </xdr:from>
    <xdr:to>
      <xdr:col>3</xdr:col>
      <xdr:colOff>1320165</xdr:colOff>
      <xdr:row>12</xdr:row>
      <xdr:rowOff>1000125</xdr:rowOff>
    </xdr:to>
    <xdr:pic>
      <xdr:nvPicPr>
        <xdr:cNvPr id="45" name="ID_558E58D5472D4F769D89C1F5E1E8514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05655" y="9404350"/>
          <a:ext cx="121920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244475</xdr:colOff>
      <xdr:row>13</xdr:row>
      <xdr:rowOff>19050</xdr:rowOff>
    </xdr:from>
    <xdr:to>
      <xdr:col>3</xdr:col>
      <xdr:colOff>1231265</xdr:colOff>
      <xdr:row>13</xdr:row>
      <xdr:rowOff>1000125</xdr:rowOff>
    </xdr:to>
    <xdr:pic>
      <xdr:nvPicPr>
        <xdr:cNvPr id="46" name="ID_C7C04BD19176499ABD0385152256CBD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749165" y="10420350"/>
          <a:ext cx="98679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28892</xdr:colOff>
      <xdr:row>14</xdr:row>
      <xdr:rowOff>18732</xdr:rowOff>
    </xdr:from>
    <xdr:to>
      <xdr:col>3</xdr:col>
      <xdr:colOff>1320165</xdr:colOff>
      <xdr:row>14</xdr:row>
      <xdr:rowOff>999172</xdr:rowOff>
    </xdr:to>
    <xdr:pic>
      <xdr:nvPicPr>
        <xdr:cNvPr id="48" name="ID_30A278C5FF424D948E7D08E100F889A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5400000">
          <a:off x="4688840" y="11280140"/>
          <a:ext cx="98044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15</xdr:row>
      <xdr:rowOff>82550</xdr:rowOff>
    </xdr:from>
    <xdr:to>
      <xdr:col>3</xdr:col>
      <xdr:colOff>1320165</xdr:colOff>
      <xdr:row>15</xdr:row>
      <xdr:rowOff>935990</xdr:rowOff>
    </xdr:to>
    <xdr:pic>
      <xdr:nvPicPr>
        <xdr:cNvPr id="49" name="ID_4A984825C13D4CD3A254B47F6D01A7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523740" y="12515850"/>
          <a:ext cx="1301115" cy="85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</xdr:colOff>
      <xdr:row>16</xdr:row>
      <xdr:rowOff>26035</xdr:rowOff>
    </xdr:from>
    <xdr:to>
      <xdr:col>3</xdr:col>
      <xdr:colOff>1320165</xdr:colOff>
      <xdr:row>16</xdr:row>
      <xdr:rowOff>992505</xdr:rowOff>
    </xdr:to>
    <xdr:pic>
      <xdr:nvPicPr>
        <xdr:cNvPr id="52" name="ID_81D900E0BF384618A427E71DBEA0090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5400000">
          <a:off x="4687570" y="13304520"/>
          <a:ext cx="966470" cy="130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17</xdr:row>
      <xdr:rowOff>97790</xdr:rowOff>
    </xdr:from>
    <xdr:to>
      <xdr:col>3</xdr:col>
      <xdr:colOff>1320165</xdr:colOff>
      <xdr:row>17</xdr:row>
      <xdr:rowOff>920750</xdr:rowOff>
    </xdr:to>
    <xdr:pic>
      <xdr:nvPicPr>
        <xdr:cNvPr id="54" name="ID_0F20A1C0F54345629675691C1354649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523740" y="14563090"/>
          <a:ext cx="130111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18</xdr:row>
      <xdr:rowOff>65405</xdr:rowOff>
    </xdr:from>
    <xdr:to>
      <xdr:col>3</xdr:col>
      <xdr:colOff>1320165</xdr:colOff>
      <xdr:row>18</xdr:row>
      <xdr:rowOff>953135</xdr:rowOff>
    </xdr:to>
    <xdr:pic>
      <xdr:nvPicPr>
        <xdr:cNvPr id="11" name="ID_4949A5E4684C4712B766F413E587E63C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23740" y="15546705"/>
          <a:ext cx="1301115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19685</xdr:colOff>
      <xdr:row>19</xdr:row>
      <xdr:rowOff>19050</xdr:rowOff>
    </xdr:from>
    <xdr:to>
      <xdr:col>3</xdr:col>
      <xdr:colOff>1320165</xdr:colOff>
      <xdr:row>19</xdr:row>
      <xdr:rowOff>999490</xdr:rowOff>
    </xdr:to>
    <xdr:pic>
      <xdr:nvPicPr>
        <xdr:cNvPr id="12" name="ID_8EA86BBE13814CF699E33618F66869A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rot="5400000">
          <a:off x="4684395" y="16356330"/>
          <a:ext cx="980440" cy="130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58737</xdr:colOff>
      <xdr:row>20</xdr:row>
      <xdr:rowOff>93662</xdr:rowOff>
    </xdr:from>
    <xdr:to>
      <xdr:col>3</xdr:col>
      <xdr:colOff>1320165</xdr:colOff>
      <xdr:row>20</xdr:row>
      <xdr:rowOff>925512</xdr:rowOff>
    </xdr:to>
    <xdr:pic>
      <xdr:nvPicPr>
        <xdr:cNvPr id="14" name="ID_F364F45342AF46D3B931CDDF645E80C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5400000">
          <a:off x="4777740" y="17392015"/>
          <a:ext cx="831850" cy="1261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21</xdr:row>
      <xdr:rowOff>19050</xdr:rowOff>
    </xdr:from>
    <xdr:to>
      <xdr:col>3</xdr:col>
      <xdr:colOff>1266825</xdr:colOff>
      <xdr:row>21</xdr:row>
      <xdr:rowOff>1000125</xdr:rowOff>
    </xdr:to>
    <xdr:pic>
      <xdr:nvPicPr>
        <xdr:cNvPr id="15" name="ID_C054994A14F8413ABD29E9E995D081AA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14240" y="18548350"/>
          <a:ext cx="105727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13017</xdr:colOff>
      <xdr:row>22</xdr:row>
      <xdr:rowOff>78422</xdr:rowOff>
    </xdr:from>
    <xdr:to>
      <xdr:col>3</xdr:col>
      <xdr:colOff>1320165</xdr:colOff>
      <xdr:row>22</xdr:row>
      <xdr:rowOff>939482</xdr:rowOff>
    </xdr:to>
    <xdr:pic>
      <xdr:nvPicPr>
        <xdr:cNvPr id="16" name="ID_2F5A2BDF5F5348228D2C149894A179B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5400000">
          <a:off x="4740275" y="19400520"/>
          <a:ext cx="861060" cy="130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130492</xdr:colOff>
      <xdr:row>23</xdr:row>
      <xdr:rowOff>150177</xdr:rowOff>
    </xdr:from>
    <xdr:to>
      <xdr:col>3</xdr:col>
      <xdr:colOff>1320165</xdr:colOff>
      <xdr:row>23</xdr:row>
      <xdr:rowOff>868362</xdr:rowOff>
    </xdr:to>
    <xdr:pic>
      <xdr:nvPicPr>
        <xdr:cNvPr id="18" name="ID_3EB2E2A935CC4C04BE59ECE13D7868B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rot="16200000">
          <a:off x="4870450" y="20475575"/>
          <a:ext cx="718185" cy="1189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24</xdr:row>
      <xdr:rowOff>80645</xdr:rowOff>
    </xdr:from>
    <xdr:to>
      <xdr:col>3</xdr:col>
      <xdr:colOff>1320165</xdr:colOff>
      <xdr:row>24</xdr:row>
      <xdr:rowOff>937895</xdr:rowOff>
    </xdr:to>
    <xdr:pic>
      <xdr:nvPicPr>
        <xdr:cNvPr id="19" name="ID_C11FFFF6209C43C9A1C47852865C9896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4523740" y="21657945"/>
          <a:ext cx="13011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25</xdr:row>
      <xdr:rowOff>38100</xdr:rowOff>
    </xdr:from>
    <xdr:to>
      <xdr:col>3</xdr:col>
      <xdr:colOff>1320165</xdr:colOff>
      <xdr:row>25</xdr:row>
      <xdr:rowOff>981075</xdr:rowOff>
    </xdr:to>
    <xdr:pic>
      <xdr:nvPicPr>
        <xdr:cNvPr id="20" name="ID_96763EA3DF1B4BD481D475EE39FD5730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4523740" y="22631400"/>
          <a:ext cx="130111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83820</xdr:colOff>
      <xdr:row>26</xdr:row>
      <xdr:rowOff>19050</xdr:rowOff>
    </xdr:from>
    <xdr:to>
      <xdr:col>3</xdr:col>
      <xdr:colOff>1320165</xdr:colOff>
      <xdr:row>26</xdr:row>
      <xdr:rowOff>1000125</xdr:rowOff>
    </xdr:to>
    <xdr:pic>
      <xdr:nvPicPr>
        <xdr:cNvPr id="21" name="ID_A7C4BE20DA3B4A44AE3874ABDD46FAE7" descr="35310-39135.jpg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588510" y="23628350"/>
          <a:ext cx="1236345" cy="98107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27</xdr:row>
      <xdr:rowOff>19050</xdr:rowOff>
    </xdr:from>
    <xdr:to>
      <xdr:col>3</xdr:col>
      <xdr:colOff>1320165</xdr:colOff>
      <xdr:row>27</xdr:row>
      <xdr:rowOff>1000125</xdr:rowOff>
    </xdr:to>
    <xdr:pic>
      <xdr:nvPicPr>
        <xdr:cNvPr id="25" name="ID_C91196C24ACE47078CBD57A817F4CE2A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4610100" y="24644350"/>
          <a:ext cx="121475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280035</xdr:colOff>
      <xdr:row>28</xdr:row>
      <xdr:rowOff>19050</xdr:rowOff>
    </xdr:from>
    <xdr:to>
      <xdr:col>3</xdr:col>
      <xdr:colOff>1196340</xdr:colOff>
      <xdr:row>28</xdr:row>
      <xdr:rowOff>1000125</xdr:rowOff>
    </xdr:to>
    <xdr:pic>
      <xdr:nvPicPr>
        <xdr:cNvPr id="40" name="ID_84A69C43E7514CDAB144493A65CB78F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784725" y="25660350"/>
          <a:ext cx="91630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33655</xdr:colOff>
      <xdr:row>29</xdr:row>
      <xdr:rowOff>34290</xdr:rowOff>
    </xdr:from>
    <xdr:to>
      <xdr:col>3</xdr:col>
      <xdr:colOff>1320165</xdr:colOff>
      <xdr:row>29</xdr:row>
      <xdr:rowOff>984885</xdr:rowOff>
    </xdr:to>
    <xdr:pic>
      <xdr:nvPicPr>
        <xdr:cNvPr id="50" name="ID_00C6199868B44A4795188CFA10DDA59C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4538345" y="26691590"/>
          <a:ext cx="1286510" cy="950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30</xdr:row>
      <xdr:rowOff>82550</xdr:rowOff>
    </xdr:from>
    <xdr:to>
      <xdr:col>3</xdr:col>
      <xdr:colOff>1320165</xdr:colOff>
      <xdr:row>30</xdr:row>
      <xdr:rowOff>935990</xdr:rowOff>
    </xdr:to>
    <xdr:pic>
      <xdr:nvPicPr>
        <xdr:cNvPr id="57" name="ID_58EE8301271B403890E9CAC3EA3B1BEB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>
          <a:off x="4523740" y="27755850"/>
          <a:ext cx="1301115" cy="85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31</xdr:row>
      <xdr:rowOff>87630</xdr:rowOff>
    </xdr:from>
    <xdr:to>
      <xdr:col>3</xdr:col>
      <xdr:colOff>1320165</xdr:colOff>
      <xdr:row>31</xdr:row>
      <xdr:rowOff>930910</xdr:rowOff>
    </xdr:to>
    <xdr:pic>
      <xdr:nvPicPr>
        <xdr:cNvPr id="58" name="ID_D850C1D81726473080D314BA0B7B7C6B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4523740" y="28776930"/>
          <a:ext cx="130111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165735</xdr:colOff>
      <xdr:row>32</xdr:row>
      <xdr:rowOff>19050</xdr:rowOff>
    </xdr:from>
    <xdr:to>
      <xdr:col>3</xdr:col>
      <xdr:colOff>1310005</xdr:colOff>
      <xdr:row>32</xdr:row>
      <xdr:rowOff>1000125</xdr:rowOff>
    </xdr:to>
    <xdr:pic>
      <xdr:nvPicPr>
        <xdr:cNvPr id="60" name="ID_78068BE9CF3B47AE9DE05D8677B9023D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670425" y="29724350"/>
          <a:ext cx="114427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33</xdr:row>
      <xdr:rowOff>37465</xdr:rowOff>
    </xdr:from>
    <xdr:to>
      <xdr:col>3</xdr:col>
      <xdr:colOff>1320165</xdr:colOff>
      <xdr:row>33</xdr:row>
      <xdr:rowOff>997585</xdr:rowOff>
    </xdr:to>
    <xdr:pic>
      <xdr:nvPicPr>
        <xdr:cNvPr id="61" name="ID_FF70456FCE2545CFB388BE6B361C735F"/>
        <xdr:cNvPicPr>
          <a:picLocks noChangeAspect="1"/>
        </xdr:cNvPicPr>
      </xdr:nvPicPr>
      <xdr:blipFill>
        <a:blip r:embed="rId29"/>
        <a:srcRect t="45" r="2073"/>
        <a:stretch>
          <a:fillRect/>
        </a:stretch>
      </xdr:blipFill>
      <xdr:spPr>
        <a:xfrm rot="16200000">
          <a:off x="4703445" y="30597475"/>
          <a:ext cx="960120" cy="128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51752</xdr:colOff>
      <xdr:row>34</xdr:row>
      <xdr:rowOff>18732</xdr:rowOff>
    </xdr:from>
    <xdr:to>
      <xdr:col>3</xdr:col>
      <xdr:colOff>1320165</xdr:colOff>
      <xdr:row>34</xdr:row>
      <xdr:rowOff>999172</xdr:rowOff>
    </xdr:to>
    <xdr:pic>
      <xdr:nvPicPr>
        <xdr:cNvPr id="62" name="ID_B164AF7781974B88B410996D7421573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rot="16200000">
          <a:off x="4700270" y="31611570"/>
          <a:ext cx="980440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169545</xdr:colOff>
      <xdr:row>35</xdr:row>
      <xdr:rowOff>158115</xdr:rowOff>
    </xdr:from>
    <xdr:to>
      <xdr:col>3</xdr:col>
      <xdr:colOff>1306830</xdr:colOff>
      <xdr:row>35</xdr:row>
      <xdr:rowOff>860425</xdr:rowOff>
    </xdr:to>
    <xdr:pic>
      <xdr:nvPicPr>
        <xdr:cNvPr id="64" name="ID_C2A0247097804C8BA62FB7795A805792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4674235" y="32911415"/>
          <a:ext cx="113728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36</xdr:row>
      <xdr:rowOff>144145</xdr:rowOff>
    </xdr:from>
    <xdr:to>
      <xdr:col>3</xdr:col>
      <xdr:colOff>1320165</xdr:colOff>
      <xdr:row>36</xdr:row>
      <xdr:rowOff>874395</xdr:rowOff>
    </xdr:to>
    <xdr:pic>
      <xdr:nvPicPr>
        <xdr:cNvPr id="66" name="ID_1315CF706FAC45D1B49FA75FC70681CF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rot="16200000">
          <a:off x="4861560" y="33680400"/>
          <a:ext cx="730250" cy="1196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40005</xdr:colOff>
      <xdr:row>37</xdr:row>
      <xdr:rowOff>162560</xdr:rowOff>
    </xdr:from>
    <xdr:to>
      <xdr:col>3</xdr:col>
      <xdr:colOff>1320165</xdr:colOff>
      <xdr:row>37</xdr:row>
      <xdr:rowOff>856615</xdr:rowOff>
    </xdr:to>
    <xdr:pic>
      <xdr:nvPicPr>
        <xdr:cNvPr id="67" name="ID_04C03F76C05D4D6FBF7E4EE8773FF5CA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544695" y="34947860"/>
          <a:ext cx="128016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116205</xdr:colOff>
      <xdr:row>38</xdr:row>
      <xdr:rowOff>153035</xdr:rowOff>
    </xdr:from>
    <xdr:to>
      <xdr:col>3</xdr:col>
      <xdr:colOff>1320165</xdr:colOff>
      <xdr:row>38</xdr:row>
      <xdr:rowOff>866140</xdr:rowOff>
    </xdr:to>
    <xdr:pic>
      <xdr:nvPicPr>
        <xdr:cNvPr id="68" name="ID_751CF40BEF024C5BA814CBE47F00362C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620895" y="35954335"/>
          <a:ext cx="120396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39</xdr:row>
      <xdr:rowOff>154305</xdr:rowOff>
    </xdr:from>
    <xdr:to>
      <xdr:col>3</xdr:col>
      <xdr:colOff>1320165</xdr:colOff>
      <xdr:row>39</xdr:row>
      <xdr:rowOff>864235</xdr:rowOff>
    </xdr:to>
    <xdr:pic>
      <xdr:nvPicPr>
        <xdr:cNvPr id="69" name="ID_4F994FD2D4454410A3FF97D894C45D2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580890" y="36971605"/>
          <a:ext cx="124396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62547</xdr:colOff>
      <xdr:row>40</xdr:row>
      <xdr:rowOff>131762</xdr:rowOff>
    </xdr:from>
    <xdr:to>
      <xdr:col>3</xdr:col>
      <xdr:colOff>1320165</xdr:colOff>
      <xdr:row>40</xdr:row>
      <xdr:rowOff>887412</xdr:rowOff>
    </xdr:to>
    <xdr:pic>
      <xdr:nvPicPr>
        <xdr:cNvPr id="70" name="ID_34D7D20E8F094DC383713F093446272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rot="16200000">
          <a:off x="4817745" y="37713920"/>
          <a:ext cx="755650" cy="125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44450</xdr:colOff>
      <xdr:row>41</xdr:row>
      <xdr:rowOff>150495</xdr:rowOff>
    </xdr:from>
    <xdr:to>
      <xdr:col>3</xdr:col>
      <xdr:colOff>1320165</xdr:colOff>
      <xdr:row>41</xdr:row>
      <xdr:rowOff>868680</xdr:rowOff>
    </xdr:to>
    <xdr:pic>
      <xdr:nvPicPr>
        <xdr:cNvPr id="74" name="ID_F9B2728B18AC44BEA449A659BFD1D0E4"/>
        <xdr:cNvPicPr>
          <a:picLocks noChangeAspect="1"/>
        </xdr:cNvPicPr>
      </xdr:nvPicPr>
      <xdr:blipFill>
        <a:blip r:embed="rId37"/>
        <a:srcRect r="5514"/>
        <a:stretch>
          <a:fillRect/>
        </a:stretch>
      </xdr:blipFill>
      <xdr:spPr>
        <a:xfrm rot="16200000">
          <a:off x="4827905" y="38721030"/>
          <a:ext cx="718185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41592</xdr:colOff>
      <xdr:row>42</xdr:row>
      <xdr:rowOff>117792</xdr:rowOff>
    </xdr:from>
    <xdr:to>
      <xdr:col>3</xdr:col>
      <xdr:colOff>1320165</xdr:colOff>
      <xdr:row>42</xdr:row>
      <xdr:rowOff>901382</xdr:rowOff>
    </xdr:to>
    <xdr:pic>
      <xdr:nvPicPr>
        <xdr:cNvPr id="75" name="ID_7BB797EB94D24974B631439A98E0473F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 rot="16200000">
          <a:off x="4793615" y="39735125"/>
          <a:ext cx="783590" cy="127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43</xdr:row>
      <xdr:rowOff>154305</xdr:rowOff>
    </xdr:from>
    <xdr:to>
      <xdr:col>3</xdr:col>
      <xdr:colOff>1320165</xdr:colOff>
      <xdr:row>43</xdr:row>
      <xdr:rowOff>864235</xdr:rowOff>
    </xdr:to>
    <xdr:pic>
      <xdr:nvPicPr>
        <xdr:cNvPr id="77" name="ID_348C1427E3EC4BC6801D02BB43D09097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4551680" y="41035605"/>
          <a:ext cx="1273175" cy="70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67310</xdr:colOff>
      <xdr:row>44</xdr:row>
      <xdr:rowOff>134620</xdr:rowOff>
    </xdr:from>
    <xdr:to>
      <xdr:col>3</xdr:col>
      <xdr:colOff>1320165</xdr:colOff>
      <xdr:row>44</xdr:row>
      <xdr:rowOff>884555</xdr:rowOff>
    </xdr:to>
    <xdr:pic>
      <xdr:nvPicPr>
        <xdr:cNvPr id="79" name="ID_DB16767BCD844D6CA0A1E9D41E8A230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 rot="16200000">
          <a:off x="4823460" y="41780460"/>
          <a:ext cx="749935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74295</xdr:colOff>
      <xdr:row>45</xdr:row>
      <xdr:rowOff>156210</xdr:rowOff>
    </xdr:from>
    <xdr:to>
      <xdr:col>3</xdr:col>
      <xdr:colOff>1320165</xdr:colOff>
      <xdr:row>45</xdr:row>
      <xdr:rowOff>862330</xdr:rowOff>
    </xdr:to>
    <xdr:pic>
      <xdr:nvPicPr>
        <xdr:cNvPr id="81" name="ID_BB2A0AC0E24E4C6D9EA1A73AE3F3044F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578985" y="43069510"/>
          <a:ext cx="124587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33655</xdr:colOff>
      <xdr:row>46</xdr:row>
      <xdr:rowOff>160020</xdr:rowOff>
    </xdr:from>
    <xdr:to>
      <xdr:col>3</xdr:col>
      <xdr:colOff>1320165</xdr:colOff>
      <xdr:row>46</xdr:row>
      <xdr:rowOff>858520</xdr:rowOff>
    </xdr:to>
    <xdr:pic>
      <xdr:nvPicPr>
        <xdr:cNvPr id="83" name="ID_3BEE1FDFF67C40808AE1471C3D97525F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538345" y="44089320"/>
          <a:ext cx="1286510" cy="69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121602</xdr:colOff>
      <xdr:row>47</xdr:row>
      <xdr:rowOff>105092</xdr:rowOff>
    </xdr:from>
    <xdr:to>
      <xdr:col>3</xdr:col>
      <xdr:colOff>1320165</xdr:colOff>
      <xdr:row>47</xdr:row>
      <xdr:rowOff>914082</xdr:rowOff>
    </xdr:to>
    <xdr:pic>
      <xdr:nvPicPr>
        <xdr:cNvPr id="82" name="ID_4C7B47FFC74F459F8FE1004EC38066B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 rot="5400000">
          <a:off x="4820920" y="44855130"/>
          <a:ext cx="808990" cy="1198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127952</xdr:colOff>
      <xdr:row>48</xdr:row>
      <xdr:rowOff>196532</xdr:rowOff>
    </xdr:from>
    <xdr:to>
      <xdr:col>3</xdr:col>
      <xdr:colOff>1320165</xdr:colOff>
      <xdr:row>48</xdr:row>
      <xdr:rowOff>822007</xdr:rowOff>
    </xdr:to>
    <xdr:pic>
      <xdr:nvPicPr>
        <xdr:cNvPr id="84" name="ID_8121CA68B1BE4C89A37EDC69ABBF74B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rot="16200000">
          <a:off x="4915535" y="45874305"/>
          <a:ext cx="625475" cy="1191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104457</xdr:colOff>
      <xdr:row>49</xdr:row>
      <xdr:rowOff>168592</xdr:rowOff>
    </xdr:from>
    <xdr:to>
      <xdr:col>3</xdr:col>
      <xdr:colOff>1320165</xdr:colOff>
      <xdr:row>49</xdr:row>
      <xdr:rowOff>850582</xdr:rowOff>
    </xdr:to>
    <xdr:pic>
      <xdr:nvPicPr>
        <xdr:cNvPr id="85" name="ID_C7FC891F354449F2B1E9E80AEA58A2F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 rot="16200000">
          <a:off x="4875530" y="46878875"/>
          <a:ext cx="681990" cy="1215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63500</xdr:colOff>
      <xdr:row>50</xdr:row>
      <xdr:rowOff>158750</xdr:rowOff>
    </xdr:from>
    <xdr:to>
      <xdr:col>3</xdr:col>
      <xdr:colOff>1320165</xdr:colOff>
      <xdr:row>50</xdr:row>
      <xdr:rowOff>860425</xdr:rowOff>
    </xdr:to>
    <xdr:pic>
      <xdr:nvPicPr>
        <xdr:cNvPr id="86" name="ID_1CBFFD49BE3946FBB914F3D90F33167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 rot="16200000">
          <a:off x="4845685" y="47874555"/>
          <a:ext cx="70167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51</xdr:row>
      <xdr:rowOff>210185</xdr:rowOff>
    </xdr:from>
    <xdr:to>
      <xdr:col>3</xdr:col>
      <xdr:colOff>1320165</xdr:colOff>
      <xdr:row>51</xdr:row>
      <xdr:rowOff>808990</xdr:rowOff>
    </xdr:to>
    <xdr:pic>
      <xdr:nvPicPr>
        <xdr:cNvPr id="87" name="ID_75ED73C6E08547DCA2C8DB1D21A3CD9B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617720" y="49219485"/>
          <a:ext cx="120713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65405</xdr:colOff>
      <xdr:row>52</xdr:row>
      <xdr:rowOff>191135</xdr:rowOff>
    </xdr:from>
    <xdr:to>
      <xdr:col>3</xdr:col>
      <xdr:colOff>1320165</xdr:colOff>
      <xdr:row>52</xdr:row>
      <xdr:rowOff>828040</xdr:rowOff>
    </xdr:to>
    <xdr:pic>
      <xdr:nvPicPr>
        <xdr:cNvPr id="88" name="ID_0CE5F70C01F349CBAAB2B4BFD7256B5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570095" y="50216435"/>
          <a:ext cx="1254760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64135</xdr:colOff>
      <xdr:row>53</xdr:row>
      <xdr:rowOff>169545</xdr:rowOff>
    </xdr:from>
    <xdr:to>
      <xdr:col>3</xdr:col>
      <xdr:colOff>1320165</xdr:colOff>
      <xdr:row>53</xdr:row>
      <xdr:rowOff>849630</xdr:rowOff>
    </xdr:to>
    <xdr:pic>
      <xdr:nvPicPr>
        <xdr:cNvPr id="89" name="ID_C19270E083EF40D69D38A78FBAAEE187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568825" y="51210845"/>
          <a:ext cx="1256030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63817</xdr:colOff>
      <xdr:row>54</xdr:row>
      <xdr:rowOff>113347</xdr:rowOff>
    </xdr:from>
    <xdr:to>
      <xdr:col>3</xdr:col>
      <xdr:colOff>1320165</xdr:colOff>
      <xdr:row>54</xdr:row>
      <xdr:rowOff>905192</xdr:rowOff>
    </xdr:to>
    <xdr:pic>
      <xdr:nvPicPr>
        <xdr:cNvPr id="92" name="ID_A31AB653F79348398A2F639B61CB75B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 rot="16200000">
          <a:off x="4800600" y="51937920"/>
          <a:ext cx="79184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53657</xdr:colOff>
      <xdr:row>55</xdr:row>
      <xdr:rowOff>137477</xdr:rowOff>
    </xdr:from>
    <xdr:to>
      <xdr:col>3</xdr:col>
      <xdr:colOff>1320165</xdr:colOff>
      <xdr:row>55</xdr:row>
      <xdr:rowOff>881062</xdr:rowOff>
    </xdr:to>
    <xdr:pic>
      <xdr:nvPicPr>
        <xdr:cNvPr id="91" name="ID_EA0A863698994F528229917A61904DDA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 rot="16200000">
          <a:off x="4819650" y="52948840"/>
          <a:ext cx="743585" cy="126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82550</xdr:colOff>
      <xdr:row>56</xdr:row>
      <xdr:rowOff>205105</xdr:rowOff>
    </xdr:from>
    <xdr:to>
      <xdr:col>3</xdr:col>
      <xdr:colOff>1320165</xdr:colOff>
      <xdr:row>56</xdr:row>
      <xdr:rowOff>813435</xdr:rowOff>
    </xdr:to>
    <xdr:pic>
      <xdr:nvPicPr>
        <xdr:cNvPr id="93" name="ID_51ABEE3DFF3748D69EDDC9901D95B9EB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587240" y="54294405"/>
          <a:ext cx="1237615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231140</xdr:colOff>
      <xdr:row>57</xdr:row>
      <xdr:rowOff>39370</xdr:rowOff>
    </xdr:from>
    <xdr:to>
      <xdr:col>3</xdr:col>
      <xdr:colOff>1245235</xdr:colOff>
      <xdr:row>57</xdr:row>
      <xdr:rowOff>979805</xdr:rowOff>
    </xdr:to>
    <xdr:pic>
      <xdr:nvPicPr>
        <xdr:cNvPr id="94" name="ID_D3F22E2179E7402FAFECF14EF140C771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735830" y="55144670"/>
          <a:ext cx="1014095" cy="940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2"/>
  <sheetViews>
    <sheetView tabSelected="1" workbookViewId="0">
      <selection activeCell="I4" sqref="I4"/>
    </sheetView>
  </sheetViews>
  <sheetFormatPr defaultColWidth="9" defaultRowHeight="15.6"/>
  <cols>
    <col min="1" max="1" width="20.1296296296296" style="1" customWidth="1"/>
    <col min="2" max="3" width="22.7777777777778" style="1" customWidth="1"/>
    <col min="4" max="4" width="26" style="1" customWidth="1"/>
    <col min="5" max="5" width="36.6666666666667" style="1" customWidth="1"/>
    <col min="6" max="16384" width="9" style="1"/>
  </cols>
  <sheetData>
    <row r="1" s="1" customFormat="1" ht="50" customHeight="1" spans="1:22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2" customFormat="1" ht="29" customHeight="1" spans="1:22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2" customFormat="1" ht="20" customHeight="1" spans="1:22">
      <c r="A3" s="8" t="s">
        <v>2</v>
      </c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="1" customFormat="1" ht="40" customHeight="1" spans="1:22">
      <c r="A4" s="10" t="s">
        <v>3</v>
      </c>
      <c r="B4" s="11"/>
      <c r="C4" s="11"/>
      <c r="D4" s="11"/>
      <c r="E4" s="12"/>
    </row>
    <row r="5" s="1" customFormat="1" ht="40" customHeight="1" spans="1:22">
      <c r="A5" s="13" t="s">
        <v>4</v>
      </c>
      <c r="B5" s="13" t="s">
        <v>5</v>
      </c>
      <c r="C5" s="13" t="s">
        <v>6</v>
      </c>
      <c r="D5" s="14" t="s">
        <v>7</v>
      </c>
      <c r="E5" s="14" t="s">
        <v>8</v>
      </c>
    </row>
    <row r="6" ht="80" customHeight="1" spans="1:22">
      <c r="A6" s="15">
        <v>1</v>
      </c>
      <c r="B6" s="15" t="s">
        <v>9</v>
      </c>
      <c r="C6" s="16" t="s">
        <v>10</v>
      </c>
      <c r="D6" s="17"/>
      <c r="E6" s="18" t="s">
        <v>11</v>
      </c>
    </row>
    <row r="7" ht="80" customHeight="1" spans="1:22">
      <c r="A7" s="15">
        <v>2</v>
      </c>
      <c r="B7" s="15" t="s">
        <v>9</v>
      </c>
      <c r="C7" s="16" t="s">
        <v>12</v>
      </c>
      <c r="D7" s="17"/>
      <c r="E7" s="18" t="s">
        <v>11</v>
      </c>
    </row>
    <row r="8" ht="80" customHeight="1" spans="1:22">
      <c r="A8" s="15">
        <v>3</v>
      </c>
      <c r="B8" s="15" t="s">
        <v>9</v>
      </c>
      <c r="C8" s="16" t="s">
        <v>13</v>
      </c>
      <c r="D8" s="17"/>
      <c r="E8" s="16" t="s">
        <v>14</v>
      </c>
    </row>
    <row r="9" ht="80" customHeight="1" spans="1:22">
      <c r="A9" s="15">
        <v>4</v>
      </c>
      <c r="B9" s="15" t="s">
        <v>9</v>
      </c>
      <c r="C9" s="16" t="s">
        <v>15</v>
      </c>
      <c r="D9" s="17"/>
      <c r="E9" s="18" t="s">
        <v>16</v>
      </c>
    </row>
    <row r="10" ht="80" customHeight="1" spans="1:22">
      <c r="A10" s="15">
        <v>5</v>
      </c>
      <c r="B10" s="15" t="s">
        <v>9</v>
      </c>
      <c r="C10" s="16" t="s">
        <v>17</v>
      </c>
      <c r="D10" s="17"/>
      <c r="E10" s="18" t="s">
        <v>18</v>
      </c>
    </row>
    <row r="11" ht="80" customHeight="1" spans="1:22">
      <c r="A11" s="15">
        <v>6</v>
      </c>
      <c r="B11" s="15" t="s">
        <v>9</v>
      </c>
      <c r="C11" s="16" t="s">
        <v>19</v>
      </c>
      <c r="D11" s="17"/>
      <c r="E11" s="18" t="s">
        <v>20</v>
      </c>
    </row>
    <row r="12" ht="80" customHeight="1" spans="1:22">
      <c r="A12" s="15">
        <v>7</v>
      </c>
      <c r="B12" s="15" t="s">
        <v>9</v>
      </c>
      <c r="C12" s="16" t="s">
        <v>21</v>
      </c>
      <c r="D12" s="17"/>
      <c r="E12" s="19" t="s">
        <v>22</v>
      </c>
    </row>
    <row r="13" ht="80" customHeight="1" spans="1:22">
      <c r="A13" s="15">
        <v>8</v>
      </c>
      <c r="B13" s="15" t="s">
        <v>9</v>
      </c>
      <c r="C13" s="16" t="s">
        <v>23</v>
      </c>
      <c r="D13" s="17"/>
      <c r="E13" s="18" t="s">
        <v>24</v>
      </c>
    </row>
    <row r="14" ht="80" customHeight="1" spans="1:22">
      <c r="A14" s="15">
        <v>9</v>
      </c>
      <c r="B14" s="15" t="s">
        <v>9</v>
      </c>
      <c r="C14" s="16" t="s">
        <v>25</v>
      </c>
      <c r="D14" s="17"/>
      <c r="E14" s="18" t="s">
        <v>26</v>
      </c>
    </row>
    <row r="15" ht="80" customHeight="1" spans="1:22">
      <c r="A15" s="15">
        <v>10</v>
      </c>
      <c r="B15" s="15" t="s">
        <v>9</v>
      </c>
      <c r="C15" s="16" t="s">
        <v>27</v>
      </c>
      <c r="D15" s="17"/>
      <c r="E15" s="18" t="s">
        <v>28</v>
      </c>
    </row>
    <row r="16" ht="80" customHeight="1" spans="1:22">
      <c r="A16" s="15">
        <v>11</v>
      </c>
      <c r="B16" s="15" t="s">
        <v>9</v>
      </c>
      <c r="C16" s="16" t="s">
        <v>29</v>
      </c>
      <c r="D16" s="17"/>
      <c r="E16" s="18" t="s">
        <v>30</v>
      </c>
    </row>
    <row r="17" ht="80" customHeight="1" spans="1:5">
      <c r="A17" s="15">
        <v>12</v>
      </c>
      <c r="B17" s="15" t="s">
        <v>9</v>
      </c>
      <c r="C17" s="16" t="s">
        <v>31</v>
      </c>
      <c r="D17" s="17"/>
      <c r="E17" s="16" t="s">
        <v>32</v>
      </c>
    </row>
    <row r="18" ht="80" customHeight="1" spans="1:5">
      <c r="A18" s="15">
        <v>13</v>
      </c>
      <c r="B18" s="15" t="s">
        <v>9</v>
      </c>
      <c r="C18" s="16" t="s">
        <v>33</v>
      </c>
      <c r="D18" s="17"/>
      <c r="E18" s="18" t="s">
        <v>34</v>
      </c>
    </row>
    <row r="19" ht="80" customHeight="1" spans="1:5">
      <c r="A19" s="15">
        <v>14</v>
      </c>
      <c r="B19" s="15" t="s">
        <v>9</v>
      </c>
      <c r="C19" s="16" t="s">
        <v>35</v>
      </c>
      <c r="D19" s="17"/>
      <c r="E19" s="16" t="s">
        <v>36</v>
      </c>
    </row>
    <row r="20" ht="80" customHeight="1" spans="1:5">
      <c r="A20" s="15">
        <v>15</v>
      </c>
      <c r="B20" s="15" t="s">
        <v>9</v>
      </c>
      <c r="C20" s="16" t="s">
        <v>37</v>
      </c>
      <c r="D20" s="17"/>
      <c r="E20" s="16" t="s">
        <v>36</v>
      </c>
    </row>
    <row r="21" ht="80" customHeight="1" spans="1:5">
      <c r="A21" s="15">
        <v>16</v>
      </c>
      <c r="B21" s="15" t="s">
        <v>9</v>
      </c>
      <c r="C21" s="16" t="s">
        <v>38</v>
      </c>
      <c r="D21" s="17"/>
      <c r="E21" s="18" t="s">
        <v>39</v>
      </c>
    </row>
    <row r="22" ht="80" customHeight="1" spans="1:5">
      <c r="A22" s="15">
        <v>17</v>
      </c>
      <c r="B22" s="15" t="s">
        <v>9</v>
      </c>
      <c r="C22" s="16" t="s">
        <v>40</v>
      </c>
      <c r="D22" s="17"/>
      <c r="E22" s="16" t="s">
        <v>36</v>
      </c>
    </row>
    <row r="23" ht="80" customHeight="1" spans="1:5">
      <c r="A23" s="15">
        <v>18</v>
      </c>
      <c r="B23" s="15" t="s">
        <v>9</v>
      </c>
      <c r="C23" s="16" t="s">
        <v>41</v>
      </c>
      <c r="D23" s="17"/>
      <c r="E23" s="16" t="s">
        <v>36</v>
      </c>
    </row>
    <row r="24" ht="80" customHeight="1" spans="1:5">
      <c r="A24" s="15">
        <v>19</v>
      </c>
      <c r="B24" s="15" t="s">
        <v>9</v>
      </c>
      <c r="C24" s="16" t="s">
        <v>42</v>
      </c>
      <c r="D24" s="17"/>
      <c r="E24" s="16" t="s">
        <v>36</v>
      </c>
    </row>
    <row r="25" ht="80" customHeight="1" spans="1:5">
      <c r="A25" s="15">
        <v>20</v>
      </c>
      <c r="B25" s="15" t="s">
        <v>9</v>
      </c>
      <c r="C25" s="16" t="s">
        <v>43</v>
      </c>
      <c r="D25" s="17"/>
      <c r="E25" s="16" t="s">
        <v>36</v>
      </c>
    </row>
    <row r="26" ht="80" customHeight="1" spans="1:5">
      <c r="A26" s="15">
        <v>21</v>
      </c>
      <c r="B26" s="15" t="s">
        <v>9</v>
      </c>
      <c r="C26" s="20" t="s">
        <v>44</v>
      </c>
      <c r="D26" s="17"/>
      <c r="E26" s="16" t="s">
        <v>36</v>
      </c>
    </row>
    <row r="27" ht="80" customHeight="1" spans="1:5">
      <c r="A27" s="15">
        <v>22</v>
      </c>
      <c r="B27" s="15" t="s">
        <v>9</v>
      </c>
      <c r="C27" s="16" t="s">
        <v>45</v>
      </c>
      <c r="D27" s="17"/>
      <c r="E27" s="16" t="s">
        <v>46</v>
      </c>
    </row>
    <row r="28" ht="80" customHeight="1" spans="1:5">
      <c r="A28" s="15">
        <v>23</v>
      </c>
      <c r="B28" s="15" t="s">
        <v>9</v>
      </c>
      <c r="C28" s="20" t="s">
        <v>47</v>
      </c>
      <c r="D28" s="17"/>
      <c r="E28" s="16" t="s">
        <v>48</v>
      </c>
    </row>
    <row r="29" ht="80" customHeight="1" spans="1:5">
      <c r="A29" s="15">
        <v>24</v>
      </c>
      <c r="B29" s="15" t="s">
        <v>9</v>
      </c>
      <c r="C29" s="20" t="s">
        <v>49</v>
      </c>
      <c r="D29" s="17"/>
      <c r="E29" s="16" t="s">
        <v>36</v>
      </c>
    </row>
    <row r="30" ht="80" customHeight="1" spans="1:5">
      <c r="A30" s="15">
        <v>25</v>
      </c>
      <c r="B30" s="15" t="s">
        <v>9</v>
      </c>
      <c r="C30" s="16" t="s">
        <v>50</v>
      </c>
      <c r="D30" s="17"/>
      <c r="E30" s="16" t="s">
        <v>51</v>
      </c>
    </row>
    <row r="31" ht="80" customHeight="1" spans="1:5">
      <c r="A31" s="15">
        <v>26</v>
      </c>
      <c r="B31" s="15" t="s">
        <v>9</v>
      </c>
      <c r="C31" s="16" t="s">
        <v>52</v>
      </c>
      <c r="D31" s="17"/>
      <c r="E31" s="16" t="s">
        <v>53</v>
      </c>
    </row>
    <row r="32" ht="80" customHeight="1" spans="1:5">
      <c r="A32" s="15">
        <v>27</v>
      </c>
      <c r="B32" s="15" t="s">
        <v>9</v>
      </c>
      <c r="C32" s="16" t="s">
        <v>54</v>
      </c>
      <c r="D32" s="17"/>
      <c r="E32" s="21" t="s">
        <v>55</v>
      </c>
    </row>
    <row r="33" ht="80" customHeight="1" spans="1:5">
      <c r="A33" s="15">
        <v>28</v>
      </c>
      <c r="B33" s="15" t="s">
        <v>9</v>
      </c>
      <c r="C33" s="16" t="s">
        <v>56</v>
      </c>
      <c r="D33" s="17"/>
      <c r="E33" s="16"/>
    </row>
    <row r="34" ht="80" customHeight="1" spans="1:5">
      <c r="A34" s="15">
        <v>29</v>
      </c>
      <c r="B34" s="15" t="s">
        <v>9</v>
      </c>
      <c r="C34" s="29" t="s">
        <v>57</v>
      </c>
      <c r="D34" s="17"/>
      <c r="E34" s="16" t="s">
        <v>58</v>
      </c>
    </row>
    <row r="35" ht="80" customHeight="1" spans="1:5">
      <c r="A35" s="15">
        <v>30</v>
      </c>
      <c r="B35" s="15" t="s">
        <v>9</v>
      </c>
      <c r="C35" s="29" t="s">
        <v>59</v>
      </c>
      <c r="D35" s="17"/>
      <c r="E35" s="16" t="s">
        <v>36</v>
      </c>
    </row>
    <row r="36" ht="80" customHeight="1" spans="1:5">
      <c r="A36" s="15">
        <v>31</v>
      </c>
      <c r="B36" s="15" t="s">
        <v>9</v>
      </c>
      <c r="C36" s="29" t="s">
        <v>60</v>
      </c>
      <c r="D36" s="17"/>
      <c r="E36" s="18" t="s">
        <v>61</v>
      </c>
    </row>
    <row r="37" ht="80" customHeight="1" spans="1:5">
      <c r="A37" s="15">
        <v>32</v>
      </c>
      <c r="B37" s="15" t="s">
        <v>9</v>
      </c>
      <c r="C37" s="29" t="s">
        <v>62</v>
      </c>
      <c r="D37" s="17"/>
      <c r="E37" s="18" t="s">
        <v>63</v>
      </c>
    </row>
    <row r="38" ht="80" customHeight="1" spans="1:5">
      <c r="A38" s="15">
        <v>33</v>
      </c>
      <c r="B38" s="15" t="s">
        <v>9</v>
      </c>
      <c r="C38" s="16" t="s">
        <v>64</v>
      </c>
      <c r="D38" s="17"/>
      <c r="E38" s="16" t="s">
        <v>65</v>
      </c>
    </row>
    <row r="39" ht="80" customHeight="1" spans="1:5">
      <c r="A39" s="15">
        <v>34</v>
      </c>
      <c r="B39" s="15" t="s">
        <v>9</v>
      </c>
      <c r="C39" s="16" t="s">
        <v>66</v>
      </c>
      <c r="D39" s="17"/>
      <c r="E39" s="22" t="s">
        <v>67</v>
      </c>
    </row>
    <row r="40" ht="80" customHeight="1" spans="1:5">
      <c r="A40" s="15">
        <v>35</v>
      </c>
      <c r="B40" s="15" t="s">
        <v>9</v>
      </c>
      <c r="C40" s="16" t="s">
        <v>68</v>
      </c>
      <c r="D40" s="17"/>
      <c r="E40" s="16" t="s">
        <v>36</v>
      </c>
    </row>
    <row r="41" ht="80" customHeight="1" spans="1:5">
      <c r="A41" s="15">
        <v>36</v>
      </c>
      <c r="B41" s="15" t="s">
        <v>9</v>
      </c>
      <c r="C41" s="16" t="s">
        <v>69</v>
      </c>
      <c r="D41" s="17"/>
      <c r="E41" s="16" t="s">
        <v>36</v>
      </c>
    </row>
    <row r="42" ht="80" customHeight="1" spans="1:5">
      <c r="A42" s="15">
        <v>37</v>
      </c>
      <c r="B42" s="15" t="s">
        <v>9</v>
      </c>
      <c r="C42" s="16" t="s">
        <v>70</v>
      </c>
      <c r="D42" s="17"/>
      <c r="E42" s="16" t="s">
        <v>36</v>
      </c>
    </row>
    <row r="43" ht="80" customHeight="1" spans="1:5">
      <c r="A43" s="15">
        <v>38</v>
      </c>
      <c r="B43" s="15" t="s">
        <v>9</v>
      </c>
      <c r="C43" s="20" t="s">
        <v>71</v>
      </c>
      <c r="D43" s="17"/>
      <c r="E43" s="16" t="s">
        <v>36</v>
      </c>
    </row>
    <row r="44" ht="80" customHeight="1" spans="1:5">
      <c r="A44" s="15">
        <v>39</v>
      </c>
      <c r="B44" s="15" t="s">
        <v>9</v>
      </c>
      <c r="C44" s="16" t="s">
        <v>72</v>
      </c>
      <c r="D44" s="17"/>
      <c r="E44" s="16" t="s">
        <v>36</v>
      </c>
    </row>
    <row r="45" ht="80" customHeight="1" spans="1:5">
      <c r="A45" s="15">
        <v>40</v>
      </c>
      <c r="B45" s="15" t="s">
        <v>9</v>
      </c>
      <c r="C45" s="16" t="s">
        <v>73</v>
      </c>
      <c r="D45" s="17"/>
      <c r="E45" s="16" t="s">
        <v>74</v>
      </c>
    </row>
    <row r="46" ht="80" customHeight="1" spans="1:5">
      <c r="A46" s="15">
        <v>41</v>
      </c>
      <c r="B46" s="15" t="s">
        <v>9</v>
      </c>
      <c r="C46" s="16" t="s">
        <v>75</v>
      </c>
      <c r="D46" s="17"/>
      <c r="E46" s="16" t="s">
        <v>76</v>
      </c>
    </row>
    <row r="47" ht="80" customHeight="1" spans="1:5">
      <c r="A47" s="15">
        <v>42</v>
      </c>
      <c r="B47" s="15" t="s">
        <v>9</v>
      </c>
      <c r="C47" s="16" t="s">
        <v>77</v>
      </c>
      <c r="D47" s="17"/>
      <c r="E47" s="16" t="s">
        <v>36</v>
      </c>
    </row>
    <row r="48" ht="80" customHeight="1" spans="1:5">
      <c r="A48" s="15">
        <v>43</v>
      </c>
      <c r="B48" s="15" t="s">
        <v>9</v>
      </c>
      <c r="C48" s="16" t="s">
        <v>78</v>
      </c>
      <c r="D48" s="17"/>
      <c r="E48" s="16" t="s">
        <v>76</v>
      </c>
    </row>
    <row r="49" ht="80" customHeight="1" spans="1:5">
      <c r="A49" s="15">
        <v>44</v>
      </c>
      <c r="B49" s="15" t="s">
        <v>9</v>
      </c>
      <c r="C49" s="29" t="s">
        <v>79</v>
      </c>
      <c r="D49" s="17"/>
      <c r="E49" s="18" t="s">
        <v>80</v>
      </c>
    </row>
    <row r="50" ht="80" customHeight="1" spans="1:5">
      <c r="A50" s="15">
        <v>45</v>
      </c>
      <c r="B50" s="15" t="s">
        <v>9</v>
      </c>
      <c r="C50" s="29" t="s">
        <v>81</v>
      </c>
      <c r="D50" s="17"/>
      <c r="E50" s="16" t="s">
        <v>36</v>
      </c>
    </row>
    <row r="51" ht="80" customHeight="1" spans="1:5">
      <c r="A51" s="15">
        <v>46</v>
      </c>
      <c r="B51" s="15" t="s">
        <v>9</v>
      </c>
      <c r="C51" s="29" t="s">
        <v>82</v>
      </c>
      <c r="D51" s="17"/>
      <c r="E51" s="16" t="s">
        <v>36</v>
      </c>
    </row>
    <row r="52" ht="80" customHeight="1" spans="1:5">
      <c r="A52" s="15">
        <v>47</v>
      </c>
      <c r="B52" s="15" t="s">
        <v>9</v>
      </c>
      <c r="C52" s="16" t="s">
        <v>83</v>
      </c>
      <c r="D52" s="17"/>
      <c r="E52" s="16" t="s">
        <v>36</v>
      </c>
    </row>
    <row r="53" ht="80" customHeight="1" spans="1:5">
      <c r="A53" s="15">
        <v>48</v>
      </c>
      <c r="B53" s="15" t="s">
        <v>9</v>
      </c>
      <c r="C53" s="16" t="s">
        <v>84</v>
      </c>
      <c r="D53" s="17"/>
      <c r="E53" s="16" t="s">
        <v>36</v>
      </c>
    </row>
    <row r="54" ht="80" customHeight="1" spans="1:5">
      <c r="A54" s="15">
        <v>49</v>
      </c>
      <c r="B54" s="15" t="s">
        <v>9</v>
      </c>
      <c r="C54" s="16" t="s">
        <v>85</v>
      </c>
      <c r="D54" s="17"/>
      <c r="E54" s="16" t="s">
        <v>86</v>
      </c>
    </row>
    <row r="55" ht="80" customHeight="1" spans="1:5">
      <c r="A55" s="15">
        <v>50</v>
      </c>
      <c r="B55" s="15" t="s">
        <v>9</v>
      </c>
      <c r="C55" s="16" t="s">
        <v>87</v>
      </c>
      <c r="D55" s="17"/>
      <c r="E55" s="16" t="s">
        <v>88</v>
      </c>
    </row>
    <row r="56" ht="80" customHeight="1" spans="1:5">
      <c r="A56" s="15">
        <v>51</v>
      </c>
      <c r="B56" s="15" t="s">
        <v>9</v>
      </c>
      <c r="C56" s="16" t="s">
        <v>89</v>
      </c>
      <c r="D56" s="17"/>
      <c r="E56" s="16" t="s">
        <v>90</v>
      </c>
    </row>
    <row r="57" ht="80" customHeight="1" spans="1:5">
      <c r="A57" s="15">
        <v>52</v>
      </c>
      <c r="B57" s="15" t="s">
        <v>9</v>
      </c>
      <c r="C57" s="16" t="s">
        <v>91</v>
      </c>
      <c r="D57" s="17"/>
      <c r="E57" s="16" t="s">
        <v>92</v>
      </c>
    </row>
    <row r="58" ht="80" customHeight="1" spans="1:5">
      <c r="A58" s="15">
        <v>53</v>
      </c>
      <c r="B58" s="15" t="s">
        <v>9</v>
      </c>
      <c r="C58" s="16" t="s">
        <v>93</v>
      </c>
      <c r="D58" s="17"/>
      <c r="E58" s="16" t="s">
        <v>94</v>
      </c>
    </row>
    <row r="59" s="3" customFormat="1" ht="66.1" customHeight="1" spans="1:5">
      <c r="A59" s="15">
        <v>54</v>
      </c>
      <c r="B59" s="15" t="s">
        <v>9</v>
      </c>
      <c r="C59" s="23" t="s">
        <v>95</v>
      </c>
      <c r="D59" s="24" t="str">
        <f>_xlfn.DISPIMG("ID_A76190B0783A4328BAF6039E87392946",1)</f>
        <v>=DISPIMG("ID_A76190B0783A4328BAF6039E87392946",1)</v>
      </c>
      <c r="E59" s="25" t="s">
        <v>96</v>
      </c>
    </row>
    <row r="60" s="3" customFormat="1" ht="65.75" customHeight="1" spans="1:5">
      <c r="A60" s="15">
        <v>55</v>
      </c>
      <c r="B60" s="15" t="s">
        <v>9</v>
      </c>
      <c r="C60" s="26" t="s">
        <v>97</v>
      </c>
      <c r="D60" s="24" t="str">
        <f>_xlfn.DISPIMG("ID_1A35D0A7B5924BAEA36F6333FE0D44BC",1)</f>
        <v>=DISPIMG("ID_1A35D0A7B5924BAEA36F6333FE0D44BC",1)</v>
      </c>
      <c r="E60" s="25" t="s">
        <v>98</v>
      </c>
    </row>
    <row r="61" s="3" customFormat="1" ht="66.1" customHeight="1" spans="1:5">
      <c r="A61" s="15">
        <v>56</v>
      </c>
      <c r="B61" s="15" t="s">
        <v>9</v>
      </c>
      <c r="C61" s="26" t="s">
        <v>99</v>
      </c>
      <c r="D61" s="24" t="str">
        <f>_xlfn.DISPIMG("ID_21A90B88BD4D425CB5C1D2771325614E",1)</f>
        <v>=DISPIMG("ID_21A90B88BD4D425CB5C1D2771325614E",1)</v>
      </c>
      <c r="E61" s="25" t="s">
        <v>98</v>
      </c>
    </row>
    <row r="62" s="3" customFormat="1" ht="65.75" customHeight="1" spans="1:5">
      <c r="A62" s="15">
        <v>57</v>
      </c>
      <c r="B62" s="15" t="s">
        <v>9</v>
      </c>
      <c r="C62" s="26" t="s">
        <v>100</v>
      </c>
      <c r="D62" s="24" t="str">
        <f>_xlfn.DISPIMG("ID_921CC64A15064793AFF1E2FE9AB57055",1)</f>
        <v>=DISPIMG("ID_921CC64A15064793AFF1E2FE9AB57055",1)</v>
      </c>
      <c r="E62" s="25" t="s">
        <v>101</v>
      </c>
    </row>
    <row r="63" s="3" customFormat="1" ht="65.75" customHeight="1" spans="1:5">
      <c r="A63" s="15">
        <v>58</v>
      </c>
      <c r="B63" s="15" t="s">
        <v>9</v>
      </c>
      <c r="C63" s="26" t="s">
        <v>102</v>
      </c>
      <c r="D63" s="24" t="str">
        <f>_xlfn.DISPIMG("ID_83EFE1BB6EAC4CF183E5DFC6AB07B298",1)</f>
        <v>=DISPIMG("ID_83EFE1BB6EAC4CF183E5DFC6AB07B298",1)</v>
      </c>
      <c r="E63" s="25" t="s">
        <v>98</v>
      </c>
    </row>
    <row r="64" s="3" customFormat="1" ht="72.75" customHeight="1" spans="1:5">
      <c r="A64" s="15">
        <v>59</v>
      </c>
      <c r="B64" s="15" t="s">
        <v>9</v>
      </c>
      <c r="C64" s="26" t="s">
        <v>103</v>
      </c>
      <c r="D64" s="24" t="str">
        <f>_xlfn.DISPIMG("ID_93F9AF23E9824BFD821CEF3BB4B19532",1)</f>
        <v>=DISPIMG("ID_93F9AF23E9824BFD821CEF3BB4B19532",1)</v>
      </c>
      <c r="E64" s="25" t="s">
        <v>104</v>
      </c>
    </row>
    <row r="65" s="3" customFormat="1" ht="66.1" customHeight="1" spans="1:5">
      <c r="A65" s="15">
        <v>60</v>
      </c>
      <c r="B65" s="15" t="s">
        <v>9</v>
      </c>
      <c r="C65" s="26" t="s">
        <v>105</v>
      </c>
      <c r="D65" s="24" t="str">
        <f>_xlfn.DISPIMG("ID_28459346EC304ED3A03437399D1D36F9",1)</f>
        <v>=DISPIMG("ID_28459346EC304ED3A03437399D1D36F9",1)</v>
      </c>
      <c r="E65" s="25" t="s">
        <v>98</v>
      </c>
    </row>
    <row r="66" s="3" customFormat="1" ht="65.75" customHeight="1" spans="1:5">
      <c r="A66" s="15">
        <v>61</v>
      </c>
      <c r="B66" s="15" t="s">
        <v>9</v>
      </c>
      <c r="C66" s="26" t="s">
        <v>106</v>
      </c>
      <c r="D66" s="24" t="str">
        <f>_xlfn.DISPIMG("ID_2D596ED5AD674945A00503D6A608BF64",1)</f>
        <v>=DISPIMG("ID_2D596ED5AD674945A00503D6A608BF64",1)</v>
      </c>
      <c r="E66" s="25" t="s">
        <v>98</v>
      </c>
    </row>
    <row r="67" s="3" customFormat="1" ht="65.75" customHeight="1" spans="1:5">
      <c r="A67" s="15">
        <v>62</v>
      </c>
      <c r="B67" s="15" t="s">
        <v>9</v>
      </c>
      <c r="C67" s="26" t="s">
        <v>107</v>
      </c>
      <c r="D67" s="24" t="str">
        <f>_xlfn.DISPIMG("ID_CE33F8AAE49542EEB801B6E208A71E90",1)</f>
        <v>=DISPIMG("ID_CE33F8AAE49542EEB801B6E208A71E90",1)</v>
      </c>
      <c r="E67" s="27" t="s">
        <v>108</v>
      </c>
    </row>
    <row r="68" s="3" customFormat="1" ht="65.75" customHeight="1" spans="1:5">
      <c r="A68" s="15">
        <v>63</v>
      </c>
      <c r="B68" s="15" t="s">
        <v>9</v>
      </c>
      <c r="C68" s="26" t="s">
        <v>109</v>
      </c>
      <c r="D68" s="24" t="str">
        <f>_xlfn.DISPIMG("ID_DE6365F954C244BCA914CF35F7C8B0D8",1)</f>
        <v>=DISPIMG("ID_DE6365F954C244BCA914CF35F7C8B0D8",1)</v>
      </c>
      <c r="E68" s="25" t="s">
        <v>110</v>
      </c>
    </row>
    <row r="69" s="3" customFormat="1" ht="67.15" customHeight="1" spans="1:5">
      <c r="A69" s="15">
        <v>64</v>
      </c>
      <c r="B69" s="15" t="s">
        <v>9</v>
      </c>
      <c r="C69" s="26" t="s">
        <v>111</v>
      </c>
      <c r="D69" s="24" t="str">
        <f>_xlfn.DISPIMG("ID_3C1BE867BD3A4E56A090B3F8C6A1F488",1)</f>
        <v>=DISPIMG("ID_3C1BE867BD3A4E56A090B3F8C6A1F488",1)</v>
      </c>
      <c r="E69" s="25" t="s">
        <v>112</v>
      </c>
    </row>
    <row r="70" s="3" customFormat="1" ht="65.75" customHeight="1" spans="1:5">
      <c r="A70" s="15">
        <v>65</v>
      </c>
      <c r="B70" s="15" t="s">
        <v>9</v>
      </c>
      <c r="C70" s="26" t="s">
        <v>113</v>
      </c>
      <c r="D70" s="24" t="str">
        <f>_xlfn.DISPIMG("ID_D0CDB199AF3149EEBA969F7600355AC2",1)</f>
        <v>=DISPIMG("ID_D0CDB199AF3149EEBA969F7600355AC2",1)</v>
      </c>
      <c r="E70" s="25" t="s">
        <v>114</v>
      </c>
    </row>
    <row r="71" s="3" customFormat="1" ht="66.1" customHeight="1" spans="1:5">
      <c r="A71" s="15">
        <v>66</v>
      </c>
      <c r="B71" s="15" t="s">
        <v>9</v>
      </c>
      <c r="C71" s="26" t="s">
        <v>115</v>
      </c>
      <c r="D71" s="24" t="str">
        <f>_xlfn.DISPIMG("ID_0675496CA60A44BF9B33763E80CC9C96",1)</f>
        <v>=DISPIMG("ID_0675496CA60A44BF9B33763E80CC9C96",1)</v>
      </c>
      <c r="E71" s="25" t="s">
        <v>116</v>
      </c>
    </row>
    <row r="72" s="3" customFormat="1" ht="65.75" customHeight="1" spans="1:5">
      <c r="A72" s="15">
        <v>67</v>
      </c>
      <c r="B72" s="15" t="s">
        <v>9</v>
      </c>
      <c r="C72" s="26" t="s">
        <v>117</v>
      </c>
      <c r="D72" s="24" t="str">
        <f>_xlfn.DISPIMG("ID_B223532F021B4AD3865784E881A62287",1)</f>
        <v>=DISPIMG("ID_B223532F021B4AD3865784E881A62287",1)</v>
      </c>
      <c r="E72" s="25" t="s">
        <v>118</v>
      </c>
    </row>
    <row r="73" s="3" customFormat="1" ht="66.1" customHeight="1" spans="1:5">
      <c r="A73" s="15">
        <v>68</v>
      </c>
      <c r="B73" s="15" t="s">
        <v>9</v>
      </c>
      <c r="C73" s="26" t="s">
        <v>119</v>
      </c>
      <c r="D73" s="24" t="str">
        <f>_xlfn.DISPIMG("ID_0125E93E73564B118694666E016B5E81",1)</f>
        <v>=DISPIMG("ID_0125E93E73564B118694666E016B5E81",1)</v>
      </c>
      <c r="E73" s="25" t="s">
        <v>120</v>
      </c>
    </row>
    <row r="74" s="3" customFormat="1" ht="65.75" customHeight="1" spans="1:5">
      <c r="A74" s="15">
        <v>69</v>
      </c>
      <c r="B74" s="15" t="s">
        <v>9</v>
      </c>
      <c r="C74" s="26" t="s">
        <v>121</v>
      </c>
      <c r="D74" s="24" t="str">
        <f>_xlfn.DISPIMG("ID_5D07C18272AE4FF1A7E8F309D546079A",1)</f>
        <v>=DISPIMG("ID_5D07C18272AE4FF1A7E8F309D546079A",1)</v>
      </c>
      <c r="E74" s="25" t="s">
        <v>122</v>
      </c>
    </row>
    <row r="75" s="3" customFormat="1" ht="65.75" customHeight="1" spans="1:5">
      <c r="A75" s="15">
        <v>70</v>
      </c>
      <c r="B75" s="15" t="s">
        <v>9</v>
      </c>
      <c r="C75" s="26" t="s">
        <v>123</v>
      </c>
      <c r="D75" s="24" t="str">
        <f>_xlfn.DISPIMG("ID_C1269A340A14460AB6BFC50004257D7B",1)</f>
        <v>=DISPIMG("ID_C1269A340A14460AB6BFC50004257D7B",1)</v>
      </c>
      <c r="E75" s="25" t="s">
        <v>124</v>
      </c>
    </row>
    <row r="76" s="3" customFormat="1" ht="65.75" customHeight="1" spans="1:5">
      <c r="A76" s="15">
        <v>71</v>
      </c>
      <c r="B76" s="15" t="s">
        <v>9</v>
      </c>
      <c r="C76" s="26" t="s">
        <v>125</v>
      </c>
      <c r="D76" s="24" t="str">
        <f>_xlfn.DISPIMG("ID_10A238A77B77426FA875E778CEBAD526",1)</f>
        <v>=DISPIMG("ID_10A238A77B77426FA875E778CEBAD526",1)</v>
      </c>
      <c r="E76" s="25" t="s">
        <v>126</v>
      </c>
    </row>
    <row r="77" s="3" customFormat="1" ht="66.1" customHeight="1" spans="1:5">
      <c r="A77" s="15">
        <v>72</v>
      </c>
      <c r="B77" s="15" t="s">
        <v>9</v>
      </c>
      <c r="C77" s="26" t="s">
        <v>127</v>
      </c>
      <c r="D77" s="24" t="str">
        <f>_xlfn.DISPIMG("ID_EFA69B1D25FD440A86C1255E0BAC9153",1)</f>
        <v>=DISPIMG("ID_EFA69B1D25FD440A86C1255E0BAC9153",1)</v>
      </c>
      <c r="E77" s="25" t="s">
        <v>128</v>
      </c>
    </row>
    <row r="78" s="3" customFormat="1" ht="66.1" customHeight="1" spans="1:5">
      <c r="A78" s="15">
        <v>73</v>
      </c>
      <c r="B78" s="15" t="s">
        <v>9</v>
      </c>
      <c r="C78" s="26" t="s">
        <v>129</v>
      </c>
      <c r="D78" s="24" t="str">
        <f>_xlfn.DISPIMG("ID_00ECF296A7854760ACFD694B5954757A",1)</f>
        <v>=DISPIMG("ID_00ECF296A7854760ACFD694B5954757A",1)</v>
      </c>
      <c r="E78" s="25" t="s">
        <v>130</v>
      </c>
    </row>
    <row r="79" s="3" customFormat="1" ht="65.75" customHeight="1" spans="1:5">
      <c r="A79" s="15">
        <v>74</v>
      </c>
      <c r="B79" s="15" t="s">
        <v>9</v>
      </c>
      <c r="C79" s="26" t="s">
        <v>131</v>
      </c>
      <c r="D79" s="24" t="str">
        <f>_xlfn.DISPIMG("ID_BAEC1FE1186E4A3C8971BC3808D3546E",1)</f>
        <v>=DISPIMG("ID_BAEC1FE1186E4A3C8971BC3808D3546E",1)</v>
      </c>
      <c r="E79" s="28" t="s">
        <v>132</v>
      </c>
    </row>
    <row r="80" s="3" customFormat="1" ht="65.75" customHeight="1" spans="1:5">
      <c r="A80" s="15">
        <v>75</v>
      </c>
      <c r="B80" s="15" t="s">
        <v>9</v>
      </c>
      <c r="C80" s="26" t="s">
        <v>133</v>
      </c>
      <c r="D80" s="24" t="str">
        <f>_xlfn.DISPIMG("ID_8240A269664F4EA99685D27E63F76A3D",1)</f>
        <v>=DISPIMG("ID_8240A269664F4EA99685D27E63F76A3D",1)</v>
      </c>
      <c r="E80" s="25" t="s">
        <v>134</v>
      </c>
    </row>
    <row r="81" s="3" customFormat="1" ht="65.75" customHeight="1" spans="1:5">
      <c r="A81" s="15">
        <v>76</v>
      </c>
      <c r="B81" s="15" t="s">
        <v>9</v>
      </c>
      <c r="C81" s="26" t="s">
        <v>135</v>
      </c>
      <c r="D81" s="24" t="str">
        <f>_xlfn.DISPIMG("ID_6A3E7DBE3AA24FE484477A54FA08630E",1)</f>
        <v>=DISPIMG("ID_6A3E7DBE3AA24FE484477A54FA08630E",1)</v>
      </c>
      <c r="E81" s="28" t="s">
        <v>136</v>
      </c>
    </row>
    <row r="82" s="3" customFormat="1" ht="65.75" customHeight="1" spans="1:5">
      <c r="A82" s="15">
        <v>77</v>
      </c>
      <c r="B82" s="15" t="s">
        <v>9</v>
      </c>
      <c r="C82" s="26" t="s">
        <v>137</v>
      </c>
      <c r="D82" s="24" t="str">
        <f>_xlfn.DISPIMG("ID_ECD1BFE90CEE4A108F44C312DD6DC334",1)</f>
        <v>=DISPIMG("ID_ECD1BFE90CEE4A108F44C312DD6DC334",1)</v>
      </c>
      <c r="E82" s="25" t="s">
        <v>138</v>
      </c>
    </row>
    <row r="83" s="3" customFormat="1" ht="65.75" customHeight="1" spans="1:5">
      <c r="A83" s="15">
        <v>78</v>
      </c>
      <c r="B83" s="15" t="s">
        <v>9</v>
      </c>
      <c r="C83" s="25" t="s">
        <v>139</v>
      </c>
      <c r="D83" s="24" t="str">
        <f>_xlfn.DISPIMG("ID_B7E30F16E8AF4D7CB1B87A6833799701",1)</f>
        <v>=DISPIMG("ID_B7E30F16E8AF4D7CB1B87A6833799701",1)</v>
      </c>
      <c r="E83" s="25" t="s">
        <v>140</v>
      </c>
    </row>
    <row r="84" s="3" customFormat="1" ht="65.75" customHeight="1" spans="1:5">
      <c r="A84" s="15">
        <v>79</v>
      </c>
      <c r="B84" s="15" t="s">
        <v>9</v>
      </c>
      <c r="C84" s="25" t="s">
        <v>141</v>
      </c>
      <c r="D84" s="24" t="str">
        <f>_xlfn.DISPIMG("ID_77D455A1E8E5411095DBF6B8303A2FFA",1)</f>
        <v>=DISPIMG("ID_77D455A1E8E5411095DBF6B8303A2FFA",1)</v>
      </c>
      <c r="E84" s="25" t="s">
        <v>142</v>
      </c>
    </row>
    <row r="85" s="3" customFormat="1" ht="66.1" customHeight="1" spans="1:5">
      <c r="A85" s="15">
        <v>80</v>
      </c>
      <c r="B85" s="15" t="s">
        <v>9</v>
      </c>
      <c r="C85" s="25" t="s">
        <v>143</v>
      </c>
      <c r="D85" s="24" t="str">
        <f>_xlfn.DISPIMG("ID_66D9DB7F72FC4D4E90DD71F4060A93AC",1)</f>
        <v>=DISPIMG("ID_66D9DB7F72FC4D4E90DD71F4060A93AC",1)</v>
      </c>
      <c r="E85" s="28" t="s">
        <v>144</v>
      </c>
    </row>
    <row r="86" s="3" customFormat="1" ht="66.1" customHeight="1" spans="1:5">
      <c r="A86" s="15">
        <v>81</v>
      </c>
      <c r="B86" s="15" t="s">
        <v>9</v>
      </c>
      <c r="C86" s="25" t="s">
        <v>145</v>
      </c>
      <c r="D86" s="24" t="str">
        <f>_xlfn.DISPIMG("ID_6AD28CBBCC9C428693328BAC99C0A939",1)</f>
        <v>=DISPIMG("ID_6AD28CBBCC9C428693328BAC99C0A939",1)</v>
      </c>
      <c r="E86" s="25" t="s">
        <v>146</v>
      </c>
    </row>
    <row r="87" s="3" customFormat="1" ht="65.75" customHeight="1" spans="1:5">
      <c r="A87" s="15">
        <v>82</v>
      </c>
      <c r="B87" s="15" t="s">
        <v>9</v>
      </c>
      <c r="C87" s="25" t="s">
        <v>147</v>
      </c>
      <c r="D87" s="24" t="str">
        <f>_xlfn.DISPIMG("ID_74C16340F7A44DACA6E8D608676BDE33",1)</f>
        <v>=DISPIMG("ID_74C16340F7A44DACA6E8D608676BDE33",1)</v>
      </c>
      <c r="E87" s="25" t="s">
        <v>148</v>
      </c>
    </row>
    <row r="88" s="3" customFormat="1" ht="65.75" customHeight="1" spans="1:5">
      <c r="A88" s="15">
        <v>83</v>
      </c>
      <c r="B88" s="15" t="s">
        <v>9</v>
      </c>
      <c r="C88" s="25" t="s">
        <v>149</v>
      </c>
      <c r="D88" s="24" t="str">
        <f>_xlfn.DISPIMG("ID_A94874E4B06548E7ADCA650E75114D4F",1)</f>
        <v>=DISPIMG("ID_A94874E4B06548E7ADCA650E75114D4F",1)</v>
      </c>
      <c r="E88" s="25" t="s">
        <v>150</v>
      </c>
    </row>
    <row r="89" s="3" customFormat="1" ht="65.75" customHeight="1" spans="1:5">
      <c r="A89" s="15">
        <v>84</v>
      </c>
      <c r="B89" s="15" t="s">
        <v>9</v>
      </c>
      <c r="C89" s="26" t="s">
        <v>151</v>
      </c>
      <c r="D89" s="24" t="str">
        <f>_xlfn.DISPIMG("ID_9BA13CB20A0043BCAB7FE108B9135F3A",1)</f>
        <v>=DISPIMG("ID_9BA13CB20A0043BCAB7FE108B9135F3A",1)</v>
      </c>
      <c r="E89" s="25" t="s">
        <v>152</v>
      </c>
    </row>
    <row r="90" s="3" customFormat="1" ht="65.75" customHeight="1" spans="1:5">
      <c r="A90" s="15">
        <v>85</v>
      </c>
      <c r="B90" s="15" t="s">
        <v>9</v>
      </c>
      <c r="C90" s="25" t="s">
        <v>153</v>
      </c>
      <c r="D90" s="24" t="str">
        <f>_xlfn.DISPIMG("ID_3C487D21357A4072B1AEADD72DC8FE18",1)</f>
        <v>=DISPIMG("ID_3C487D21357A4072B1AEADD72DC8FE18",1)</v>
      </c>
      <c r="E90" s="25" t="s">
        <v>154</v>
      </c>
    </row>
    <row r="91" s="3" customFormat="1" ht="66.1" customHeight="1" spans="1:5">
      <c r="A91" s="15">
        <v>86</v>
      </c>
      <c r="B91" s="15" t="s">
        <v>9</v>
      </c>
      <c r="C91" s="25" t="s">
        <v>155</v>
      </c>
      <c r="D91" s="24" t="str">
        <f>_xlfn.DISPIMG("ID_0B17865E40ED4A17B4C73220B0D2FEE2",1)</f>
        <v>=DISPIMG("ID_0B17865E40ED4A17B4C73220B0D2FEE2",1)</v>
      </c>
      <c r="E91" s="25" t="s">
        <v>156</v>
      </c>
    </row>
    <row r="92" s="3" customFormat="1" ht="65.75" customHeight="1" spans="1:5">
      <c r="A92" s="15">
        <v>87</v>
      </c>
      <c r="B92" s="15" t="s">
        <v>9</v>
      </c>
      <c r="C92" s="25" t="s">
        <v>157</v>
      </c>
      <c r="D92" s="24" t="str">
        <f>_xlfn.DISPIMG("ID_C14C9AD8726342F4AF444E9A22185FD9",1)</f>
        <v>=DISPIMG("ID_C14C9AD8726342F4AF444E9A22185FD9",1)</v>
      </c>
      <c r="E92" s="25" t="s">
        <v>158</v>
      </c>
    </row>
    <row r="93" s="3" customFormat="1" ht="65.75" customHeight="1" spans="1:5">
      <c r="A93" s="15">
        <v>88</v>
      </c>
      <c r="B93" s="15" t="s">
        <v>9</v>
      </c>
      <c r="C93" s="25" t="s">
        <v>159</v>
      </c>
      <c r="D93" s="24" t="str">
        <f>_xlfn.DISPIMG("ID_2E0570944D6B4750BD29A255B3BFFAB8",1)</f>
        <v>=DISPIMG("ID_2E0570944D6B4750BD29A255B3BFFAB8",1)</v>
      </c>
      <c r="E93" s="25" t="s">
        <v>160</v>
      </c>
    </row>
    <row r="94" s="3" customFormat="1" ht="65.75" customHeight="1" spans="1:5">
      <c r="A94" s="15">
        <v>89</v>
      </c>
      <c r="B94" s="15" t="s">
        <v>9</v>
      </c>
      <c r="C94" s="25" t="s">
        <v>161</v>
      </c>
      <c r="D94" s="24" t="str">
        <f>_xlfn.DISPIMG("ID_E8EF3CC9A58942D9A96F7080F886C77A",1)</f>
        <v>=DISPIMG("ID_E8EF3CC9A58942D9A96F7080F886C77A",1)</v>
      </c>
      <c r="E94" s="25" t="s">
        <v>162</v>
      </c>
    </row>
    <row r="95" s="3" customFormat="1" ht="65.75" customHeight="1" spans="1:5">
      <c r="A95" s="15">
        <v>90</v>
      </c>
      <c r="B95" s="15" t="s">
        <v>9</v>
      </c>
      <c r="C95" s="25" t="s">
        <v>163</v>
      </c>
      <c r="D95" s="24" t="str">
        <f>_xlfn.DISPIMG("ID_4796FF0DB80045069A8808A76C3C3CFD",1)</f>
        <v>=DISPIMG("ID_4796FF0DB80045069A8808A76C3C3CFD",1)</v>
      </c>
      <c r="E95" s="25" t="s">
        <v>136</v>
      </c>
    </row>
    <row r="96" s="3" customFormat="1" ht="65.75" customHeight="1" spans="1:5">
      <c r="A96" s="15">
        <v>91</v>
      </c>
      <c r="B96" s="15" t="s">
        <v>9</v>
      </c>
      <c r="C96" s="25" t="s">
        <v>164</v>
      </c>
      <c r="D96" s="24" t="str">
        <f>_xlfn.DISPIMG("ID_8AE6668431484DB4AFC360DDF6C7CB71",1)</f>
        <v>=DISPIMG("ID_8AE6668431484DB4AFC360DDF6C7CB71",1)</v>
      </c>
      <c r="E96" s="25" t="s">
        <v>136</v>
      </c>
    </row>
    <row r="97" s="3" customFormat="1" ht="65.75" customHeight="1" spans="1:5">
      <c r="A97" s="15">
        <v>92</v>
      </c>
      <c r="B97" s="15" t="s">
        <v>9</v>
      </c>
      <c r="C97" s="25" t="s">
        <v>165</v>
      </c>
      <c r="D97" s="24" t="str">
        <f>_xlfn.DISPIMG("ID_B16065896F6A4F85BF3C5A00D912B476",1)</f>
        <v>=DISPIMG("ID_B16065896F6A4F85BF3C5A00D912B476",1)</v>
      </c>
      <c r="E97" s="25" t="s">
        <v>136</v>
      </c>
    </row>
    <row r="98" s="3" customFormat="1" ht="65.75" customHeight="1" spans="1:5">
      <c r="A98" s="15">
        <v>93</v>
      </c>
      <c r="B98" s="15" t="s">
        <v>9</v>
      </c>
      <c r="C98" s="25" t="s">
        <v>166</v>
      </c>
      <c r="D98" s="24" t="str">
        <f>_xlfn.DISPIMG("ID_782A701E2C57430C8B5B7AC4731DA75A",1)</f>
        <v>=DISPIMG("ID_782A701E2C57430C8B5B7AC4731DA75A",1)</v>
      </c>
      <c r="E98" s="25" t="s">
        <v>136</v>
      </c>
    </row>
    <row r="99" s="3" customFormat="1" ht="66.1" customHeight="1" spans="1:5">
      <c r="A99" s="15">
        <v>94</v>
      </c>
      <c r="B99" s="15" t="s">
        <v>9</v>
      </c>
      <c r="C99" s="25" t="s">
        <v>167</v>
      </c>
      <c r="D99" s="24" t="str">
        <f>_xlfn.DISPIMG("ID_B5ED80B4F09D4FD5B48C6CDA53E2F9D5",1)</f>
        <v>=DISPIMG("ID_B5ED80B4F09D4FD5B48C6CDA53E2F9D5",1)</v>
      </c>
      <c r="E99" s="25" t="s">
        <v>168</v>
      </c>
    </row>
    <row r="100" s="3" customFormat="1" ht="65.75" customHeight="1" spans="1:5">
      <c r="A100" s="15">
        <v>95</v>
      </c>
      <c r="B100" s="15" t="s">
        <v>9</v>
      </c>
      <c r="C100" s="25" t="s">
        <v>169</v>
      </c>
      <c r="D100" s="24" t="str">
        <f>_xlfn.DISPIMG("ID_2784BCF0E058463BBC67A922B3FBAA66",1)</f>
        <v>=DISPIMG("ID_2784BCF0E058463BBC67A922B3FBAA66",1)</v>
      </c>
      <c r="E100" s="25" t="s">
        <v>170</v>
      </c>
    </row>
    <row r="101" s="3" customFormat="1" ht="65.75" customHeight="1" spans="1:5">
      <c r="A101" s="15">
        <v>96</v>
      </c>
      <c r="B101" s="15" t="s">
        <v>9</v>
      </c>
      <c r="C101" s="25" t="s">
        <v>171</v>
      </c>
      <c r="D101" s="24" t="str">
        <f>_xlfn.DISPIMG("ID_20597EEB8BEB45F8B248B7FDA17DAF38",1)</f>
        <v>=DISPIMG("ID_20597EEB8BEB45F8B248B7FDA17DAF38",1)</v>
      </c>
      <c r="E101" s="28" t="s">
        <v>172</v>
      </c>
    </row>
    <row r="102" s="3" customFormat="1" ht="65.75" customHeight="1" spans="1:5">
      <c r="A102" s="15">
        <v>97</v>
      </c>
      <c r="B102" s="15" t="s">
        <v>9</v>
      </c>
      <c r="C102" s="25" t="s">
        <v>173</v>
      </c>
      <c r="D102" s="24" t="str">
        <f>_xlfn.DISPIMG("ID_0057EC8D7FB04B3FB31875CA3CFE264D",1)</f>
        <v>=DISPIMG("ID_0057EC8D7FB04B3FB31875CA3CFE264D",1)</v>
      </c>
      <c r="E102" s="25" t="s">
        <v>174</v>
      </c>
    </row>
  </sheetData>
  <mergeCells count="4">
    <mergeCell ref="A1:E1"/>
    <mergeCell ref="A2:E2"/>
    <mergeCell ref="A3:E3"/>
    <mergeCell ref="A4:E4"/>
  </mergeCells>
  <conditionalFormatting sqref="C10">
    <cfRule type="duplicateValues" dxfId="0" priority="11"/>
  </conditionalFormatting>
  <conditionalFormatting sqref="C26">
    <cfRule type="duplicateValues" dxfId="0" priority="9"/>
  </conditionalFormatting>
  <conditionalFormatting sqref="C28">
    <cfRule type="duplicateValues" dxfId="0" priority="8"/>
  </conditionalFormatting>
  <conditionalFormatting sqref="C29">
    <cfRule type="duplicateValues" dxfId="0" priority="7"/>
  </conditionalFormatting>
  <conditionalFormatting sqref="C31">
    <cfRule type="duplicateValues" dxfId="0" priority="6"/>
  </conditionalFormatting>
  <conditionalFormatting sqref="C34">
    <cfRule type="duplicateValues" dxfId="0" priority="5"/>
  </conditionalFormatting>
  <conditionalFormatting sqref="C39">
    <cfRule type="duplicateValues" dxfId="0" priority="4"/>
  </conditionalFormatting>
  <conditionalFormatting sqref="C43">
    <cfRule type="duplicateValues" dxfId="0" priority="3"/>
  </conditionalFormatting>
  <conditionalFormatting sqref="C54">
    <cfRule type="duplicateValues" dxfId="0" priority="1"/>
  </conditionalFormatting>
  <conditionalFormatting sqref="C6:C9 C11:C24 C32:C33">
    <cfRule type="duplicateValues" dxfId="0" priority="12"/>
  </conditionalFormatting>
  <conditionalFormatting sqref="C25 C27 C30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现代35310系列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大眼睛皮皮</cp:lastModifiedBy>
  <dcterms:created xsi:type="dcterms:W3CDTF">2006-09-16T00:00:00Z</dcterms:created>
  <dcterms:modified xsi:type="dcterms:W3CDTF">2026-05-11T07:59:09Z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A35C5477EF0A48C0857CB02FEDFF679F_13</vt:lpwstr>
  </property>
  <property fmtid="{D5CDD505-2E9C-101B-9397-08002B2CF9AE}" pid="4" name="CalculationRule">
    <vt:i4>0</vt:i4>
  </property>
</Properties>
</file>